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5055" tabRatio="875" activeTab="0"/>
  </bookViews>
  <sheets>
    <sheet name="termíny-rezervace" sheetId="1" r:id="rId1"/>
    <sheet name="4.12.2017" sheetId="2" state="hidden" r:id="rId2"/>
    <sheet name="7.1.2019" sheetId="3" state="hidden" r:id="rId3"/>
    <sheet name="4.2.2019" sheetId="4" state="hidden" r:id="rId4"/>
    <sheet name="4.3.2019" sheetId="5" state="hidden" r:id="rId5"/>
    <sheet name="26.3.2018" sheetId="6" state="hidden" r:id="rId6"/>
    <sheet name="01.4.2019" sheetId="7" state="hidden" r:id="rId7"/>
    <sheet name="15.4.2019" sheetId="8" state="hidden" r:id="rId8"/>
    <sheet name="06.5.2019" sheetId="9" state="hidden" r:id="rId9"/>
    <sheet name="01.07.2019" sheetId="10" r:id="rId10"/>
    <sheet name="12.08.2019" sheetId="11" r:id="rId11"/>
    <sheet name="02.09.2019" sheetId="12" r:id="rId12"/>
    <sheet name="1.10.2018" sheetId="13" state="hidden" r:id="rId13"/>
    <sheet name="13.05.2019" sheetId="14" state="hidden" r:id="rId14"/>
    <sheet name="03.6.2019" sheetId="15" state="hidden" r:id="rId15"/>
    <sheet name="10.10.2018" sheetId="16" state="hidden" r:id="rId16"/>
    <sheet name="5.11.2018" sheetId="17" state="hidden" r:id="rId17"/>
    <sheet name="10.12.2018" sheetId="18" state="hidden" r:id="rId18"/>
    <sheet name="16.10.2018" sheetId="19" state="hidden" r:id="rId19"/>
  </sheets>
  <definedNames>
    <definedName name="_xlfn.AGGREGATE" hidden="1">#NAME?</definedName>
  </definedNames>
  <calcPr fullCalcOnLoad="1"/>
</workbook>
</file>

<file path=xl/comments10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11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12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13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14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15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16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17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18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19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2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3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4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5.xml><?xml version="1.0" encoding="utf-8"?>
<comments xmlns="http://schemas.openxmlformats.org/spreadsheetml/2006/main">
  <authors>
    <author>C?glerov? Jana</author>
  </authors>
  <commentList>
    <comment ref="G5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6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7.xml><?xml version="1.0" encoding="utf-8"?>
<comments xmlns="http://schemas.openxmlformats.org/spreadsheetml/2006/main">
  <authors>
    <author>C?glerov? Jana</author>
  </authors>
  <commentList>
    <comment ref="G5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8.xml><?xml version="1.0" encoding="utf-8"?>
<comments xmlns="http://schemas.openxmlformats.org/spreadsheetml/2006/main">
  <authors>
    <author>C?glerov? Jana</author>
  </authors>
  <commentList>
    <comment ref="G5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comments9.xml><?xml version="1.0" encoding="utf-8"?>
<comments xmlns="http://schemas.openxmlformats.org/spreadsheetml/2006/main">
  <authors>
    <author>C?glerov? Jana</author>
  </authors>
  <commentList>
    <comment ref="H6" authorId="0">
      <text>
        <r>
          <rPr>
            <b/>
            <sz val="9"/>
            <rFont val="Tahoma"/>
            <family val="2"/>
          </rPr>
          <t>Cíglerová Jana:</t>
        </r>
        <r>
          <rPr>
            <sz val="9"/>
            <rFont val="Tahoma"/>
            <family val="2"/>
          </rPr>
          <t xml:space="preserve">
už byl školen dříve jako VP nebo OO</t>
        </r>
      </text>
    </comment>
  </commentList>
</comments>
</file>

<file path=xl/sharedStrings.xml><?xml version="1.0" encoding="utf-8"?>
<sst xmlns="http://schemas.openxmlformats.org/spreadsheetml/2006/main" count="2112" uniqueCount="566">
  <si>
    <t>Místo konání</t>
  </si>
  <si>
    <t>Čas konání</t>
  </si>
  <si>
    <t>Počet přihlášených</t>
  </si>
  <si>
    <t>Volná místa</t>
  </si>
  <si>
    <t>Kapacita učebny</t>
  </si>
  <si>
    <t>Počet účastníků na 1 termín</t>
  </si>
  <si>
    <t>Status</t>
  </si>
  <si>
    <t>E-mail</t>
  </si>
  <si>
    <t>Uzávěrka přihlášek</t>
  </si>
  <si>
    <t>OO</t>
  </si>
  <si>
    <t>VP</t>
  </si>
  <si>
    <t>Role</t>
  </si>
  <si>
    <t>x</t>
  </si>
  <si>
    <t>Kdo přihlásil</t>
  </si>
  <si>
    <t>Jméno</t>
  </si>
  <si>
    <t>Telefon</t>
  </si>
  <si>
    <t>Termín konání</t>
  </si>
  <si>
    <t>Kmenový zaměstnavatel</t>
  </si>
  <si>
    <t>Štěchovice, budova ředitelství, 3. patro, místnost 309</t>
  </si>
  <si>
    <t>OSC, a.s.</t>
  </si>
  <si>
    <t>polakp@osc.cz</t>
  </si>
  <si>
    <t>odeslat e-mail</t>
  </si>
  <si>
    <t>Lokalita:</t>
  </si>
  <si>
    <t>Termín:</t>
  </si>
  <si>
    <t>Školení</t>
  </si>
  <si>
    <t>Příjmení jméno</t>
  </si>
  <si>
    <t>první</t>
  </si>
  <si>
    <t>opakovací</t>
  </si>
  <si>
    <t>8:00 - 14:00</t>
  </si>
  <si>
    <t>Pavel Polák</t>
  </si>
  <si>
    <t>MARTIA a.s.</t>
  </si>
  <si>
    <t>Dřímal Jan</t>
  </si>
  <si>
    <t>Hudec Lukáš</t>
  </si>
  <si>
    <t>Iveta Jírová</t>
  </si>
  <si>
    <t>iveta.jirova@martia.cz</t>
  </si>
  <si>
    <t>Dvořák Tomáš</t>
  </si>
  <si>
    <t>Černý Petr</t>
  </si>
  <si>
    <t>Srbecký Petr</t>
  </si>
  <si>
    <t>Šíma Pavel</t>
  </si>
  <si>
    <t>Šíma Marcel</t>
  </si>
  <si>
    <t>Štolba Richard</t>
  </si>
  <si>
    <t>Šourek Ladislav</t>
  </si>
  <si>
    <t>Nováček František</t>
  </si>
  <si>
    <t>Zatloukal Jiří</t>
  </si>
  <si>
    <t xml:space="preserve">Varcaba Stanislav    </t>
  </si>
  <si>
    <t>standa @ navika.cz</t>
  </si>
  <si>
    <t xml:space="preserve">Navika spol.s.r.o.Štěchovice   </t>
  </si>
  <si>
    <t>ČKD Blansko Engineering, a.s.</t>
  </si>
  <si>
    <t>BRUSH SEM s.r.o.</t>
  </si>
  <si>
    <t>Kmínek Matěj</t>
  </si>
  <si>
    <t>ASE s.r.o.</t>
  </si>
  <si>
    <t>Najmanová Markéta</t>
  </si>
  <si>
    <t>marketa.najmanova@ase.cz</t>
  </si>
  <si>
    <t>Soutor Martin</t>
  </si>
  <si>
    <t>Schwachula Patrik</t>
  </si>
  <si>
    <t>HUDECZEK SERVICE, s.r.o.</t>
  </si>
  <si>
    <t>Recmanová Markéta</t>
  </si>
  <si>
    <t>hudeczek@hudeczek.cz</t>
  </si>
  <si>
    <t>Lazar Stanislav</t>
  </si>
  <si>
    <t>Hypius Rostislav</t>
  </si>
  <si>
    <t>Telco Pro Services, a.s.</t>
  </si>
  <si>
    <t>rostislav.hypius@cez.cz</t>
  </si>
  <si>
    <t>Vejvoda Martin</t>
  </si>
  <si>
    <t>martin.vejvoda@cez.cz</t>
  </si>
  <si>
    <t>Filka Jan</t>
  </si>
  <si>
    <t>jan.filka@cez.cz</t>
  </si>
  <si>
    <t>Jirucha Radek</t>
  </si>
  <si>
    <t>radek.jirucha@cez.cz</t>
  </si>
  <si>
    <t>Kuča Petr</t>
  </si>
  <si>
    <t>petr.kuca@cez.cz</t>
  </si>
  <si>
    <t>Kouba František</t>
  </si>
  <si>
    <t>Petřina Martin</t>
  </si>
  <si>
    <t>BATPRO napájecí systémy s.r.o.</t>
  </si>
  <si>
    <t>Raba Pavel</t>
  </si>
  <si>
    <t>pavel.raba@batpro.cz</t>
  </si>
  <si>
    <t>Hrdlička Václav</t>
  </si>
  <si>
    <t>Slunečko Tomáš</t>
  </si>
  <si>
    <t>Zemědělské družstvo Rpety</t>
  </si>
  <si>
    <t>info@dakel.cz</t>
  </si>
  <si>
    <t>Abrhám Petr</t>
  </si>
  <si>
    <t>Kopecký Milan</t>
  </si>
  <si>
    <t>Kopecký Milan s r o</t>
  </si>
  <si>
    <t xml:space="preserve">Kopecký Milan </t>
  </si>
  <si>
    <t>tlapam@seznam.cz</t>
  </si>
  <si>
    <t>Bohuslav Jan</t>
  </si>
  <si>
    <t>Klima-Classic s.r.o.</t>
  </si>
  <si>
    <t>Líznerová Iva</t>
  </si>
  <si>
    <t>iliznerova@klima-classic.cz</t>
  </si>
  <si>
    <t>Vondráček Pavel</t>
  </si>
  <si>
    <t>ABB, s.r.o.</t>
  </si>
  <si>
    <t>Mazná Lucie</t>
  </si>
  <si>
    <t>lucie.mazna@cz.abb.com</t>
  </si>
  <si>
    <t>Kahoun Milan</t>
  </si>
  <si>
    <t>Tintěra Tomáš</t>
  </si>
  <si>
    <t>Marek Jan</t>
  </si>
  <si>
    <t>Vakutex s.r.o.</t>
  </si>
  <si>
    <t>Bosilkovová Pavlína</t>
  </si>
  <si>
    <t>info@vakutex.cz</t>
  </si>
  <si>
    <t>Varga Aleš</t>
  </si>
  <si>
    <t>Cyprián David</t>
  </si>
  <si>
    <t>Vlašic František</t>
  </si>
  <si>
    <t>Šmíd Petr</t>
  </si>
  <si>
    <t>MEP, spol. s r.o.</t>
  </si>
  <si>
    <t>Monika Ventová</t>
  </si>
  <si>
    <t>info@mepp.cz</t>
  </si>
  <si>
    <t>Kretschmer Tomáš</t>
  </si>
  <si>
    <t>Ritschl Bohdan</t>
  </si>
  <si>
    <t>Šmíd Tomáš</t>
  </si>
  <si>
    <t>Borczák Pavel</t>
  </si>
  <si>
    <t>S.A.M. - metalizační společnost, s.r.o.</t>
  </si>
  <si>
    <t>Dvořáček Radan</t>
  </si>
  <si>
    <t>Čížek Dominik</t>
  </si>
  <si>
    <t>dandvoracek@sammetal.cz</t>
  </si>
  <si>
    <t>Majer Jiří</t>
  </si>
  <si>
    <t>ČKD Blansko Holding, a.s.</t>
  </si>
  <si>
    <t>Iveta Pospíšilová</t>
  </si>
  <si>
    <t>iveta.pospisilova@ckdblansko.cz</t>
  </si>
  <si>
    <t>Dlouhé Stráně</t>
  </si>
  <si>
    <t>Džupin Václav</t>
  </si>
  <si>
    <t>1.SERVIS-ENERGO, s.r.o.</t>
  </si>
  <si>
    <t>vcislerova@servisenergo.cz</t>
  </si>
  <si>
    <t>katerina.fritschova@zat.cz</t>
  </si>
  <si>
    <t>Štěchovice, budova ředitelství, sraz účastníků v 7:45 na vrátnici</t>
  </si>
  <si>
    <t>X</t>
  </si>
  <si>
    <t>Rubing s.r.o.</t>
  </si>
  <si>
    <t>OSVČ</t>
  </si>
  <si>
    <t>Varcaba Stanislav</t>
  </si>
  <si>
    <t>ZAT a.s.</t>
  </si>
  <si>
    <t>Kateřina Fritschová</t>
  </si>
  <si>
    <t>Telco Pro Services a.s.</t>
  </si>
  <si>
    <t>Mládek Matěj</t>
  </si>
  <si>
    <t>PRONOVO s.r.o.</t>
  </si>
  <si>
    <t>mladek@pronovo.cz</t>
  </si>
  <si>
    <t>8:00 - 14:15</t>
  </si>
  <si>
    <t>pavel.polak@osc.cz</t>
  </si>
  <si>
    <t>Dalešice</t>
  </si>
  <si>
    <t>Ing. KARSCH Petr</t>
  </si>
  <si>
    <t>ETV security, s. r. o</t>
  </si>
  <si>
    <t>Otto KARSCH</t>
  </si>
  <si>
    <t>otto.karsch@etvsecurity.cz</t>
  </si>
  <si>
    <t>Jana Seimlová</t>
  </si>
  <si>
    <t>jana.seimlova@etvsecurity.cz</t>
  </si>
  <si>
    <t>Horký Pavel</t>
  </si>
  <si>
    <t>ČEZ Energoservis spol. s r.o.</t>
  </si>
  <si>
    <t>Horký Martin</t>
  </si>
  <si>
    <t>Šilhavý Jan</t>
  </si>
  <si>
    <t>Hošek Pavel</t>
  </si>
  <si>
    <t>Brachetka Jan</t>
  </si>
  <si>
    <t>Pánek Ladislav</t>
  </si>
  <si>
    <t>Hurdálek Vlastimil</t>
  </si>
  <si>
    <t>Thon Jiří</t>
  </si>
  <si>
    <t>Málek Vojtěch</t>
  </si>
  <si>
    <t>Kocman Radim</t>
  </si>
  <si>
    <t>Lipecký Pavel</t>
  </si>
  <si>
    <t>Sirový Pavel</t>
  </si>
  <si>
    <t>Bulíček Miroslav</t>
  </si>
  <si>
    <t>Melkus Filip</t>
  </si>
  <si>
    <t>Kopuletý Milan</t>
  </si>
  <si>
    <t>Majdič Petr</t>
  </si>
  <si>
    <t>Bc. Martin Horký</t>
  </si>
  <si>
    <t>martin.horky@cezenergoservis.cz</t>
  </si>
  <si>
    <t>Bc.Košulič Martin</t>
  </si>
  <si>
    <t>KONEKTA výtahy, a.s.</t>
  </si>
  <si>
    <t>Krejčí Jiří</t>
  </si>
  <si>
    <t>Ing.Tomáš Kosík</t>
  </si>
  <si>
    <t>konekta@volny.cz</t>
  </si>
  <si>
    <t>Rainer Vít</t>
  </si>
  <si>
    <t>VODNÍ DÍLA - TBD a.s.</t>
  </si>
  <si>
    <t>Pokorný Václav</t>
  </si>
  <si>
    <t>Ing. Vít Rainer</t>
  </si>
  <si>
    <t>rainer@vdtbd.cz</t>
  </si>
  <si>
    <t>Jeřábek František</t>
  </si>
  <si>
    <t>Dolimex s.r.o</t>
  </si>
  <si>
    <t>Jiří Machač</t>
  </si>
  <si>
    <t>dolimexcz@gmail.com</t>
  </si>
  <si>
    <t>Václav Mecerod</t>
  </si>
  <si>
    <t>Matěj Hladký</t>
  </si>
  <si>
    <t>Lukáš Orság</t>
  </si>
  <si>
    <t>Ondřej Štěpanovský</t>
  </si>
  <si>
    <t>Mgr. Jiří Machač</t>
  </si>
  <si>
    <t>Seimlová Jana</t>
  </si>
  <si>
    <t>Prokeš Jan</t>
  </si>
  <si>
    <t>PROKEŠ JAN</t>
  </si>
  <si>
    <t>Prokeš Zdeněk</t>
  </si>
  <si>
    <t>PROKEŠ ZDENĚK</t>
  </si>
  <si>
    <t>Suchánek Jaroslav</t>
  </si>
  <si>
    <t>SUCHÁNEK JAROSLAV</t>
  </si>
  <si>
    <t>Pecina Jakub</t>
  </si>
  <si>
    <t>NOPE-X s.r.o.</t>
  </si>
  <si>
    <t>Jan Prokeš</t>
  </si>
  <si>
    <t>jana.pychova@cez.cz</t>
  </si>
  <si>
    <t>Zdeněk Prokeš</t>
  </si>
  <si>
    <t>Jaroslav Suchánek</t>
  </si>
  <si>
    <t>Jakub Pecina</t>
  </si>
  <si>
    <t>Obrovský Aleš</t>
  </si>
  <si>
    <t>Kvasnovský Pavel</t>
  </si>
  <si>
    <t>Šindelka Radim</t>
  </si>
  <si>
    <t>Musil Zdeněk</t>
  </si>
  <si>
    <t>Ing. Jan Holec</t>
  </si>
  <si>
    <t>EL-VY spol. s r.o.</t>
  </si>
  <si>
    <t>jan.holec@el-vy.cz</t>
  </si>
  <si>
    <t>Beneš Lukáš</t>
  </si>
  <si>
    <t>ATALIAN CZ s.r.o.</t>
  </si>
  <si>
    <t>Šedrla Jiří</t>
  </si>
  <si>
    <t>Brachetková Marie</t>
  </si>
  <si>
    <t>Nedvědová Dana</t>
  </si>
  <si>
    <t>Haráskovýá Zdenka</t>
  </si>
  <si>
    <t>zdenka.haraskova@atalianworld.com</t>
  </si>
  <si>
    <t>Holý Jan</t>
  </si>
  <si>
    <t>Montáže a opravy jeřábů, s.r.o.</t>
  </si>
  <si>
    <t>Nemčík Mikuláš</t>
  </si>
  <si>
    <t>Schoř Radomil</t>
  </si>
  <si>
    <t>Hladil Leopold</t>
  </si>
  <si>
    <t>Hladil</t>
  </si>
  <si>
    <t>hladil@jeraby.com</t>
  </si>
  <si>
    <t>Kalaš Petr</t>
  </si>
  <si>
    <t>Kanaloš Tomáš</t>
  </si>
  <si>
    <t>Skala Marek</t>
  </si>
  <si>
    <t>Tomáš Doležal</t>
  </si>
  <si>
    <t>tomas.dolezal@brush.eu</t>
  </si>
  <si>
    <t xml:space="preserve"> jiri.majer@batpro.cz</t>
  </si>
  <si>
    <t xml:space="preserve">Majer </t>
  </si>
  <si>
    <t>Holec  Jan</t>
  </si>
  <si>
    <t xml:space="preserve">Andrle František </t>
  </si>
  <si>
    <t xml:space="preserve">Pavlas Miloslav </t>
  </si>
  <si>
    <t>Adamíra Jiří</t>
  </si>
  <si>
    <t xml:space="preserve">Dostál Michal </t>
  </si>
  <si>
    <t>Zelenka Josef</t>
  </si>
  <si>
    <t>KLIKA-BP a.s.</t>
  </si>
  <si>
    <t>Čepelka Josef</t>
  </si>
  <si>
    <t>Seidl Damian</t>
  </si>
  <si>
    <t>Pecháček Adam</t>
  </si>
  <si>
    <t>Zábrž Stanislav</t>
  </si>
  <si>
    <t>Štosek Jiří</t>
  </si>
  <si>
    <t>Karelová Lenka</t>
  </si>
  <si>
    <t>lenka.karelova@klika.cz</t>
  </si>
  <si>
    <t>Benda Jan</t>
  </si>
  <si>
    <t>Věra Císlerová</t>
  </si>
  <si>
    <t>Křelovec Zdeněk</t>
  </si>
  <si>
    <t>Šmídek Frantiěšek</t>
  </si>
  <si>
    <t>Šmrha David</t>
  </si>
  <si>
    <t>Jaroš Jan</t>
  </si>
  <si>
    <t>Ele-o.cz</t>
  </si>
  <si>
    <t>Seitl Bohuslav</t>
  </si>
  <si>
    <t>bohuslav.seitl@cez.cz</t>
  </si>
  <si>
    <t>Hůrek Jakub</t>
  </si>
  <si>
    <t>Jakub Hůrek - OSVČ</t>
  </si>
  <si>
    <t>Batěk František</t>
  </si>
  <si>
    <t>Přibyl Aleš</t>
  </si>
  <si>
    <t>Pavel Diviš-Izolace</t>
  </si>
  <si>
    <t>Misař Petr</t>
  </si>
  <si>
    <t>Ivana Karkulová</t>
  </si>
  <si>
    <t>izolacedivis@seznam.cz</t>
  </si>
  <si>
    <t>Izolacedivis@seznam.cz</t>
  </si>
  <si>
    <t>Tomek František</t>
  </si>
  <si>
    <t>HONER  s.r.o.</t>
  </si>
  <si>
    <t>František Tomek</t>
  </si>
  <si>
    <t>frantisek.tomek@ihoner.cz</t>
  </si>
  <si>
    <t>Ševčík Petr</t>
  </si>
  <si>
    <t>Bischof Richard</t>
  </si>
  <si>
    <t>Kalvoda Pavel</t>
  </si>
  <si>
    <t>Radek Mikuška</t>
  </si>
  <si>
    <t>DOSIP Servis, s.r.o.</t>
  </si>
  <si>
    <t>info@dosipservis.cz</t>
  </si>
  <si>
    <t>Tomáš Holoubek</t>
  </si>
  <si>
    <t>Tomáš Holoubek-Lodni servis</t>
  </si>
  <si>
    <t>info@lodni-servis.cz</t>
  </si>
  <si>
    <t xml:space="preserve">      Tomáš Holoubek</t>
  </si>
  <si>
    <t>Servis HP</t>
  </si>
  <si>
    <t>František Fousek</t>
  </si>
  <si>
    <t>servishp@seznam.cz</t>
  </si>
  <si>
    <t>SIGMA GROUP a.s.</t>
  </si>
  <si>
    <t>Blanka Horáková</t>
  </si>
  <si>
    <t>b.horakova@sigma.cz</t>
  </si>
  <si>
    <t>Sedláček Bohumil</t>
  </si>
  <si>
    <t>Sedláček Liboslav</t>
  </si>
  <si>
    <t>Pavlík Zdeněk</t>
  </si>
  <si>
    <t>Skopal Miroslav</t>
  </si>
  <si>
    <t>Šafránek Josef</t>
  </si>
  <si>
    <t xml:space="preserve">Mikuška Radek </t>
  </si>
  <si>
    <t xml:space="preserve">Šmarda Petr </t>
  </si>
  <si>
    <t xml:space="preserve">Koukal Štěpán </t>
  </si>
  <si>
    <t xml:space="preserve">Holoubek Tomáš </t>
  </si>
  <si>
    <t xml:space="preserve">Novák Pavel </t>
  </si>
  <si>
    <t xml:space="preserve">Kamarád Josef </t>
  </si>
  <si>
    <t>Štec Stanislav</t>
  </si>
  <si>
    <t>STABA- SERVIS ANTIKOR, spol. s r.o.</t>
  </si>
  <si>
    <t>Šárka Dobešová</t>
  </si>
  <si>
    <t>admin@staba-servis-antikor.cz</t>
  </si>
  <si>
    <t>Šajner Radek</t>
  </si>
  <si>
    <t>Smolák Ivan</t>
  </si>
  <si>
    <t>Růžička Bohuslav</t>
  </si>
  <si>
    <t>Pikhart Vít</t>
  </si>
  <si>
    <t>Gajar Stanislav</t>
  </si>
  <si>
    <t>ETV security, s.r.o.</t>
  </si>
  <si>
    <t>jana.seimlova@etvsecuriry.cz</t>
  </si>
  <si>
    <t>Karsch Otto</t>
  </si>
  <si>
    <t>Jančík Pavel</t>
  </si>
  <si>
    <t>Lukšovský Petr</t>
  </si>
  <si>
    <t>Navika s.r.o.</t>
  </si>
  <si>
    <t>standa@navika</t>
  </si>
  <si>
    <t>Barták Ladislav</t>
  </si>
  <si>
    <t>Honický Luboš</t>
  </si>
  <si>
    <t>ANDRITZ HYDRO s.r.o.</t>
  </si>
  <si>
    <t>Lubos.Honicky@andritz.com</t>
  </si>
  <si>
    <t>Prudký Luboš</t>
  </si>
  <si>
    <t>Rossmann Rudolf</t>
  </si>
  <si>
    <t>Máca Tomáš</t>
  </si>
  <si>
    <t>Zuzana Boháčová</t>
  </si>
  <si>
    <t>ZuzanaBohacova@seznam.cz</t>
  </si>
  <si>
    <t>Bohemia Hydro, s.r.o.</t>
  </si>
  <si>
    <t>Marek Matoušek</t>
  </si>
  <si>
    <t>bohemia.hydro@seznam.cz</t>
  </si>
  <si>
    <t>Doležal Marek</t>
  </si>
  <si>
    <t>Páša Pavel</t>
  </si>
  <si>
    <t>Frühauf Jan</t>
  </si>
  <si>
    <t>Jeřábek Michal</t>
  </si>
  <si>
    <t>Kruml Ondřej</t>
  </si>
  <si>
    <t xml:space="preserve">KLIKA – BP </t>
  </si>
  <si>
    <t>Marek Doležal</t>
  </si>
  <si>
    <t>marek.dolezal@klika.cz</t>
  </si>
  <si>
    <t>602 193 652</t>
  </si>
  <si>
    <t>8:00 - 14:16</t>
  </si>
  <si>
    <t xml:space="preserve">Boháčová Zuzana </t>
  </si>
  <si>
    <t xml:space="preserve">Hanus Petr </t>
  </si>
  <si>
    <t xml:space="preserve">Kolář Milan </t>
  </si>
  <si>
    <t>Halva Petr</t>
  </si>
  <si>
    <t>Dias Jan, Ing.</t>
  </si>
  <si>
    <t>Kaša Martin</t>
  </si>
  <si>
    <t>Dvorščák Karol</t>
  </si>
  <si>
    <t>Mikel Martin</t>
  </si>
  <si>
    <t>Tesař Bohumil</t>
  </si>
  <si>
    <t>TESPROM s.r.o.</t>
  </si>
  <si>
    <t>Tesař Jiří</t>
  </si>
  <si>
    <t>Tesařová Renata</t>
  </si>
  <si>
    <t>Charvát Jiří</t>
  </si>
  <si>
    <t>Matoušek Marek</t>
  </si>
  <si>
    <t>Bohemia Hydro</t>
  </si>
  <si>
    <t>Vitásek Josef</t>
  </si>
  <si>
    <t>Josef Vitásek - firma VJ</t>
  </si>
  <si>
    <t>Čermák Martin</t>
  </si>
  <si>
    <t>Maxprogres s.r.o.</t>
  </si>
  <si>
    <t>Hraško Vladimír</t>
  </si>
  <si>
    <t>Slavíček Ondřej</t>
  </si>
  <si>
    <t>Loub Radim</t>
  </si>
  <si>
    <t>Jelínek František</t>
  </si>
  <si>
    <t>Novotný Jiří</t>
  </si>
  <si>
    <t>ABB s.r.o.</t>
  </si>
  <si>
    <t xml:space="preserve">Marek Jan </t>
  </si>
  <si>
    <t>Kříž Pavel</t>
  </si>
  <si>
    <t>Securitas ČR, s. r. o.</t>
  </si>
  <si>
    <t>Milab Musil</t>
  </si>
  <si>
    <t>SECURITAS ČR, s. r. o.</t>
  </si>
  <si>
    <t>Březina Petr</t>
  </si>
  <si>
    <t>Práce Elektro Petr Březina</t>
  </si>
  <si>
    <t>Vřeský František</t>
  </si>
  <si>
    <t>Klapil Stanislav</t>
  </si>
  <si>
    <t>Máša Martin</t>
  </si>
  <si>
    <t>Havelka Petr</t>
  </si>
  <si>
    <t>ORGREZ, a.s.</t>
  </si>
  <si>
    <t>Mráz Pavel</t>
  </si>
  <si>
    <t>Lenghard Roman</t>
  </si>
  <si>
    <t>Šedivý Zdeněk</t>
  </si>
  <si>
    <t>Smolák Martin</t>
  </si>
  <si>
    <t>Chadima Stanislav</t>
  </si>
  <si>
    <t>Burzanovský Jan</t>
  </si>
  <si>
    <t>Markus Lubomír</t>
  </si>
  <si>
    <t>Šeferna Petr</t>
  </si>
  <si>
    <t>Šindelářová Lucie</t>
  </si>
  <si>
    <t>Jermářová Petra</t>
  </si>
  <si>
    <t>Košťál Aleš</t>
  </si>
  <si>
    <t>Blatecký Jaromír</t>
  </si>
  <si>
    <t>Štrof Michal</t>
  </si>
  <si>
    <t>Moll Radek</t>
  </si>
  <si>
    <t>Pěnkava Milan</t>
  </si>
  <si>
    <t xml:space="preserve">MARTIA, a. s. </t>
  </si>
  <si>
    <t>Hauer Petr</t>
  </si>
  <si>
    <t>Zuzák Petr</t>
  </si>
  <si>
    <t>Šťastný Vladimír</t>
  </si>
  <si>
    <t>Vrabec Karel</t>
  </si>
  <si>
    <t>Svršek Roman</t>
  </si>
  <si>
    <t>Tschakert Martin</t>
  </si>
  <si>
    <t>Šťepán Ladra</t>
  </si>
  <si>
    <t xml:space="preserve">Kluzáková Jitka </t>
  </si>
  <si>
    <t xml:space="preserve">Brada Lukáš </t>
  </si>
  <si>
    <t xml:space="preserve">Tašner Milan  </t>
  </si>
  <si>
    <t>DV stav s.r.o.</t>
  </si>
  <si>
    <t>Banovec Aleš</t>
  </si>
  <si>
    <t>Chrtek Pavel</t>
  </si>
  <si>
    <t>Šebesta Pavel</t>
  </si>
  <si>
    <t>Vodička Roman</t>
  </si>
  <si>
    <t>Žítek Václav</t>
  </si>
  <si>
    <t>Trojanovič Marian</t>
  </si>
  <si>
    <t>Hodulák Zdeněk</t>
  </si>
  <si>
    <t>STABA-SERVIS ANTIKOR, spol. s r.o.</t>
  </si>
  <si>
    <t>Foler Miroslav</t>
  </si>
  <si>
    <t>Litostroj Engineering, a.s.</t>
  </si>
  <si>
    <t>Trojan Petr</t>
  </si>
  <si>
    <t>Tuček Miloš</t>
  </si>
  <si>
    <t xml:space="preserve">Švrček Roman </t>
  </si>
  <si>
    <t>Weinhold Bedřich</t>
  </si>
  <si>
    <t>Baďura Aleš</t>
  </si>
  <si>
    <t>Sládek Jiří</t>
  </si>
  <si>
    <t>Lomička Josef</t>
  </si>
  <si>
    <t>ČEZ ICT Services,a.s.</t>
  </si>
  <si>
    <t>Stočes Jan</t>
  </si>
  <si>
    <t>Báča Zbyněk</t>
  </si>
  <si>
    <t>Irsigler Jan</t>
  </si>
  <si>
    <t>Siemens s.r.o</t>
  </si>
  <si>
    <t>Krbec Tomáš</t>
  </si>
  <si>
    <t>Černý David</t>
  </si>
  <si>
    <t>ENLON s.r.o.</t>
  </si>
  <si>
    <t>Jirec Petr</t>
  </si>
  <si>
    <t>Steinbauer Jaroslav</t>
  </si>
  <si>
    <t>Švíbek Jan</t>
  </si>
  <si>
    <t>Šída Roman</t>
  </si>
  <si>
    <t>Gürtler Jan</t>
  </si>
  <si>
    <t>Bohemia Müller s.r.o.</t>
  </si>
  <si>
    <t>Kysela Robert</t>
  </si>
  <si>
    <t>Vodrážka Jan</t>
  </si>
  <si>
    <t>Zajíc Kamil</t>
  </si>
  <si>
    <t>Kotrba Radek</t>
  </si>
  <si>
    <t>B.K.T. spol.s r.o.</t>
  </si>
  <si>
    <t>Dolejš Jiří</t>
  </si>
  <si>
    <t>Pechač Jiří</t>
  </si>
  <si>
    <t>Malec František</t>
  </si>
  <si>
    <t>STABA-SERVIS ANTIKOR</t>
  </si>
  <si>
    <t>Sassmann Roman</t>
  </si>
  <si>
    <t>Kocúrek Josef</t>
  </si>
  <si>
    <t>Karel Jan</t>
  </si>
  <si>
    <t>ORGREZ a.s,</t>
  </si>
  <si>
    <t>Zelenda Jiří</t>
  </si>
  <si>
    <t>Zíma Petr</t>
  </si>
  <si>
    <t>ESB Elektrické spoje</t>
  </si>
  <si>
    <t>IMA s.r.o</t>
  </si>
  <si>
    <t>Pašuth Martin</t>
  </si>
  <si>
    <t>Kindl Jakub</t>
  </si>
  <si>
    <t>Gross Roman</t>
  </si>
  <si>
    <t>EGEM, s.r.o.</t>
  </si>
  <si>
    <t>Harant Luboš</t>
  </si>
  <si>
    <t>Honzák Marek</t>
  </si>
  <si>
    <t>Prax Jiří</t>
  </si>
  <si>
    <t>ADONIX S.R.O.</t>
  </si>
  <si>
    <t>Šedivý Miroslav</t>
  </si>
  <si>
    <t>SAM</t>
  </si>
  <si>
    <t>Vaneš Petr</t>
  </si>
  <si>
    <t>Mašek Petr</t>
  </si>
  <si>
    <t>Zeman Zdeněk</t>
  </si>
  <si>
    <t>Versta Alexandr</t>
  </si>
  <si>
    <t>Hanisch Stanislav</t>
  </si>
  <si>
    <t>Jaroš Dušan</t>
  </si>
  <si>
    <t>Linka Pavel</t>
  </si>
  <si>
    <t>ENERGON ENERGO, s.r.o.</t>
  </si>
  <si>
    <t>Korba Tomáš</t>
  </si>
  <si>
    <t>Panocha Martin</t>
  </si>
  <si>
    <t>Beneš Jiří</t>
  </si>
  <si>
    <t>Šesták Jiří</t>
  </si>
  <si>
    <t>Telco Pro Services, .a.s.</t>
  </si>
  <si>
    <t>Fůsek Ondřej</t>
  </si>
  <si>
    <t>Speco control s.r.o.</t>
  </si>
  <si>
    <t>Pochobradský Filip</t>
  </si>
  <si>
    <t>HONER s.r.o.</t>
  </si>
  <si>
    <t>Veselý Zdeněk</t>
  </si>
  <si>
    <t>Stehno Jakub</t>
  </si>
  <si>
    <t>G-MAR Plus, s.r.o.</t>
  </si>
  <si>
    <t>Jiří Mrkvička s.r.o.</t>
  </si>
  <si>
    <t>Potápěčská stanice a.s.</t>
  </si>
  <si>
    <t xml:space="preserve">Světlý Milan </t>
  </si>
  <si>
    <t xml:space="preserve">Matějka Milan </t>
  </si>
  <si>
    <t xml:space="preserve">Lederer Petr </t>
  </si>
  <si>
    <t xml:space="preserve">Jindra Jaroslav </t>
  </si>
  <si>
    <t xml:space="preserve">Majerský Petr </t>
  </si>
  <si>
    <t xml:space="preserve">Bečkovsky Jan </t>
  </si>
  <si>
    <t xml:space="preserve">Machytka Pavel </t>
  </si>
  <si>
    <t xml:space="preserve">Růžička Zbyněk </t>
  </si>
  <si>
    <t xml:space="preserve">Jelínek Lukáš </t>
  </si>
  <si>
    <t xml:space="preserve">Vrbenský Ivoš </t>
  </si>
  <si>
    <t xml:space="preserve">Jaroš Dušan </t>
  </si>
  <si>
    <t xml:space="preserve">Dvořák Josef </t>
  </si>
  <si>
    <t xml:space="preserve">Nebojsa Jaroslav </t>
  </si>
  <si>
    <t xml:space="preserve">Kostka Jiří </t>
  </si>
  <si>
    <t xml:space="preserve">Špot Tomáš </t>
  </si>
  <si>
    <t xml:space="preserve">Krejčí Jakub </t>
  </si>
  <si>
    <t xml:space="preserve">Šmerda Petr </t>
  </si>
  <si>
    <t xml:space="preserve">Boudný Leoš </t>
  </si>
  <si>
    <t xml:space="preserve">Polka Vojtěch </t>
  </si>
  <si>
    <t xml:space="preserve">Tintěra Tomáš </t>
  </si>
  <si>
    <t>Miroslav Gottwald</t>
  </si>
  <si>
    <t>BETONCONSULT s.r.o.</t>
  </si>
  <si>
    <t>Malý Lukáš</t>
  </si>
  <si>
    <t>Mark2 Corporation Czech a.s.</t>
  </si>
  <si>
    <t>Němec Ondřej</t>
  </si>
  <si>
    <t xml:space="preserve">Firma Mark2 Corporation Czech a.s., </t>
  </si>
  <si>
    <t>Horký Tomáš</t>
  </si>
  <si>
    <t>Novák Jaroslav</t>
  </si>
  <si>
    <t>Rinka Lukáš</t>
  </si>
  <si>
    <t>Princ Pavel</t>
  </si>
  <si>
    <t>Pinkas David</t>
  </si>
  <si>
    <t xml:space="preserve">Kuchař Roman </t>
  </si>
  <si>
    <t xml:space="preserve">Majerčik Milan </t>
  </si>
  <si>
    <t xml:space="preserve">Kryštofíková Lenka </t>
  </si>
  <si>
    <t xml:space="preserve">Nováková Monika </t>
  </si>
  <si>
    <t>Lacinová Jaroslava</t>
  </si>
  <si>
    <t xml:space="preserve">Drazdíková Jiřina </t>
  </si>
  <si>
    <t>Bureš Bohumil</t>
  </si>
  <si>
    <t>Záviš Martin</t>
  </si>
  <si>
    <t>Thoma Petr</t>
  </si>
  <si>
    <t>Vrábel Petr</t>
  </si>
  <si>
    <t>Čajka David</t>
  </si>
  <si>
    <t>Siemens, s.r.o.</t>
  </si>
  <si>
    <t>Zríni Miroslav</t>
  </si>
  <si>
    <t>Netrh Martin</t>
  </si>
  <si>
    <t>Lapčík Ondřej</t>
  </si>
  <si>
    <t>SECURITAS ČR s.r.o.</t>
  </si>
  <si>
    <t>Mikita Tomáš</t>
  </si>
  <si>
    <t>Mikita s.r.o.</t>
  </si>
  <si>
    <t>Dvořák Jiří</t>
  </si>
  <si>
    <t>UNITECH Trade s.r.o.</t>
  </si>
  <si>
    <t>Kubizňák Roman</t>
  </si>
  <si>
    <t>Hyvnar Petr</t>
  </si>
  <si>
    <t>Alfa Chrom servis, s.r.o.</t>
  </si>
  <si>
    <t>Chudý Jan</t>
  </si>
  <si>
    <t>Matinák Pavel</t>
  </si>
  <si>
    <t>Hasnar.cz</t>
  </si>
  <si>
    <t>Martinka Ivo</t>
  </si>
  <si>
    <t>Strozatech s.r.o.</t>
  </si>
  <si>
    <t>Baum Václav</t>
  </si>
  <si>
    <t>Vaňatková Halina</t>
  </si>
  <si>
    <t>M2C.cz</t>
  </si>
  <si>
    <t>Janeček Jiří</t>
  </si>
  <si>
    <t>Manel, s.r.o.</t>
  </si>
  <si>
    <t>Zapletal Petr</t>
  </si>
  <si>
    <t>Verner Miroslav</t>
  </si>
  <si>
    <t>Chytka Martin</t>
  </si>
  <si>
    <t>Mlčoch Antonín</t>
  </si>
  <si>
    <t>Mgr.Martin Medřický</t>
  </si>
  <si>
    <t>Petrskovský</t>
  </si>
  <si>
    <t>AG PUMPY s. r. o.</t>
  </si>
  <si>
    <t>Kupka Petr</t>
  </si>
  <si>
    <t>Závada Jiří</t>
  </si>
  <si>
    <t>TEDIKO, s.r.o.</t>
  </si>
  <si>
    <t xml:space="preserve">Pajchl Miloš </t>
  </si>
  <si>
    <t>Brychta Ivan</t>
  </si>
  <si>
    <t>Folk Jiří</t>
  </si>
  <si>
    <t xml:space="preserve">Novák Petr Ing. </t>
  </si>
  <si>
    <t>Osvč</t>
  </si>
  <si>
    <t>Liška Rudolf</t>
  </si>
  <si>
    <t>Michler Luboš ing.</t>
  </si>
  <si>
    <t>Kubín Miroslav</t>
  </si>
  <si>
    <t>Ing. Dušan Varga</t>
  </si>
  <si>
    <t>Vakutex.cz</t>
  </si>
  <si>
    <t>Ing. Michal Kanaloš</t>
  </si>
  <si>
    <t>Požár Luděk</t>
  </si>
  <si>
    <t>TPS a.s.</t>
  </si>
  <si>
    <t>Listopad Pavel</t>
  </si>
  <si>
    <t>Šílený Martin</t>
  </si>
  <si>
    <t>ETV security,s.r.o.</t>
  </si>
  <si>
    <t>Houška Miroslav Mgr.</t>
  </si>
  <si>
    <t>Dahlan Martin Ing.</t>
  </si>
  <si>
    <t>Česká telekomunikační ifrastruktura a.s.</t>
  </si>
  <si>
    <t xml:space="preserve">Sedlecký Vojtěch </t>
  </si>
  <si>
    <t>BOUDA LUKÁŠ</t>
  </si>
  <si>
    <t>BRUSH SEM SRO</t>
  </si>
  <si>
    <t>MILAN ROUS</t>
  </si>
  <si>
    <t>Rendl Václav</t>
  </si>
  <si>
    <t>G-MAR PLUS, s.r.o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</si>
</sst>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d/m;@"/>
    <numFmt numFmtId="173" formatCode="[$-405]General"/>
    <numFmt numFmtId="174" formatCode="[$-405]d&quot;.&quot;m&quot;.&quot;yy"/>
    <numFmt numFmtId="175" formatCode="[$-405]#,##0"/>
    <numFmt numFmtId="176" formatCode="d\.m\.yy"/>
    <numFmt numFmtId="177" formatCode="#,##0.00&quot; &quot;[$Kč-405];[Red]&quot;-&quot;#,##0.00&quot; &quot;[$Kč-405]"/>
    <numFmt numFmtId="178" formatCode="#,##0.00\ [$Kč-405];[Red]\-#,##0.00\ [$Kč-405]"/>
    <numFmt numFmtId="179" formatCode="0\ %"/>
    <numFmt numFmtId="180" formatCode="d/m"/>
    <numFmt numFmtId="181" formatCode="d/m/yyyy"/>
    <numFmt numFmtId="182" formatCode="[$-405]dddd\ d\.\ mmmm\ yyyy"/>
  </numFmts>
  <fonts count="9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23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Verdana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b/>
      <sz val="9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u val="single"/>
      <sz val="9"/>
      <color indexed="12"/>
      <name val="Calibri"/>
      <family val="2"/>
    </font>
    <font>
      <sz val="8"/>
      <color indexed="10"/>
      <name val="Arial"/>
      <family val="2"/>
    </font>
    <font>
      <sz val="10"/>
      <color indexed="63"/>
      <name val="Arial"/>
      <family val="2"/>
    </font>
    <font>
      <b/>
      <sz val="14"/>
      <color indexed="53"/>
      <name val="Calibri"/>
      <family val="2"/>
    </font>
    <font>
      <b/>
      <sz val="10"/>
      <color indexed="8"/>
      <name val="Calibri"/>
      <family val="2"/>
    </font>
    <font>
      <b/>
      <sz val="10"/>
      <color indexed="50"/>
      <name val="Calibri"/>
      <family val="2"/>
    </font>
    <font>
      <b/>
      <sz val="10"/>
      <color indexed="57"/>
      <name val="Calibri"/>
      <family val="2"/>
    </font>
    <font>
      <sz val="10"/>
      <color indexed="53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FFFF"/>
      <name val="Calibri"/>
      <family val="2"/>
    </font>
    <font>
      <u val="single"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"/>
      <family val="2"/>
    </font>
    <font>
      <b/>
      <sz val="8"/>
      <color rgb="FFF24F00"/>
      <name val="Arial"/>
      <family val="2"/>
    </font>
    <font>
      <sz val="10"/>
      <color theme="0"/>
      <name val="Arial"/>
      <family val="2"/>
    </font>
    <font>
      <b/>
      <sz val="10"/>
      <color rgb="FFF24F00"/>
      <name val="Calibri"/>
      <family val="2"/>
    </font>
    <font>
      <sz val="10"/>
      <color rgb="FF666666"/>
      <name val="Calibri"/>
      <family val="2"/>
    </font>
    <font>
      <sz val="9"/>
      <color rgb="FF666666"/>
      <name val="Calibri"/>
      <family val="2"/>
    </font>
    <font>
      <sz val="8"/>
      <color rgb="FFFF0000"/>
      <name val="Arial"/>
      <family val="2"/>
    </font>
    <font>
      <sz val="10"/>
      <color rgb="FF333333"/>
      <name val="Calibri"/>
      <family val="2"/>
    </font>
    <font>
      <sz val="10"/>
      <color rgb="FF333333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4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1" applyNumberFormat="0" applyFill="0" applyAlignment="0" applyProtection="0"/>
    <xf numFmtId="0" fontId="59" fillId="1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>
      <alignment/>
      <protection/>
    </xf>
    <xf numFmtId="173" fontId="60" fillId="21" borderId="0">
      <alignment/>
      <protection/>
    </xf>
    <xf numFmtId="0" fontId="61" fillId="0" borderId="0">
      <alignment/>
      <protection/>
    </xf>
    <xf numFmtId="173" fontId="61" fillId="0" borderId="0">
      <alignment/>
      <protection/>
    </xf>
    <xf numFmtId="0" fontId="0" fillId="0" borderId="0">
      <alignment/>
      <protection/>
    </xf>
    <xf numFmtId="173" fontId="62" fillId="0" borderId="0">
      <alignment/>
      <protection/>
    </xf>
    <xf numFmtId="0" fontId="63" fillId="0" borderId="0">
      <alignment/>
      <protection/>
    </xf>
    <xf numFmtId="173" fontId="62" fillId="0" borderId="0">
      <alignment/>
      <protection/>
    </xf>
    <xf numFmtId="173" fontId="64" fillId="0" borderId="0">
      <alignment/>
      <protection/>
    </xf>
    <xf numFmtId="0" fontId="8" fillId="22" borderId="0" applyNumberFormat="0" applyBorder="0" applyAlignment="0" applyProtection="0"/>
    <xf numFmtId="0" fontId="65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65" fillId="0" borderId="0">
      <alignment horizontal="center" textRotation="90"/>
      <protection/>
    </xf>
    <xf numFmtId="0" fontId="13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6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173" fontId="61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173" fontId="61" fillId="0" borderId="0">
      <alignment/>
      <protection/>
    </xf>
    <xf numFmtId="0" fontId="3" fillId="0" borderId="0">
      <alignment/>
      <protection/>
    </xf>
    <xf numFmtId="0" fontId="61" fillId="0" borderId="0" applyBorder="0" applyProtection="0">
      <alignment/>
    </xf>
    <xf numFmtId="0" fontId="3" fillId="0" borderId="0" applyBorder="0" applyProtection="0">
      <alignment/>
    </xf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0" fillId="0" borderId="0">
      <alignment/>
      <protection/>
    </xf>
    <xf numFmtId="173" fontId="62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0" applyNumberFormat="0" applyFill="0" applyBorder="0" applyProtection="0">
      <alignment vertical="top" wrapText="1"/>
    </xf>
    <xf numFmtId="0" fontId="56" fillId="0" borderId="0">
      <alignment/>
      <protection/>
    </xf>
    <xf numFmtId="0" fontId="20" fillId="0" borderId="0">
      <alignment/>
      <protection/>
    </xf>
    <xf numFmtId="0" fontId="4" fillId="0" borderId="0" applyNumberFormat="0" applyFill="0" applyBorder="0" applyAlignment="0" applyProtection="0"/>
    <xf numFmtId="0" fontId="0" fillId="25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0">
      <alignment/>
      <protection/>
    </xf>
    <xf numFmtId="0" fontId="14" fillId="0" borderId="0">
      <alignment/>
      <protection/>
    </xf>
    <xf numFmtId="177" fontId="75" fillId="0" borderId="0">
      <alignment/>
      <protection/>
    </xf>
    <xf numFmtId="178" fontId="14" fillId="0" borderId="0">
      <alignment/>
      <protection/>
    </xf>
    <xf numFmtId="0" fontId="76" fillId="26" borderId="0" applyNumberFormat="0" applyBorder="0" applyAlignment="0" applyProtection="0"/>
    <xf numFmtId="0" fontId="77" fillId="27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8" borderId="8" applyNumberFormat="0" applyAlignment="0" applyProtection="0"/>
    <xf numFmtId="0" fontId="80" fillId="29" borderId="8" applyNumberFormat="0" applyAlignment="0" applyProtection="0"/>
    <xf numFmtId="0" fontId="81" fillId="29" borderId="9" applyNumberFormat="0" applyAlignment="0" applyProtection="0"/>
    <xf numFmtId="0" fontId="82" fillId="0" borderId="0" applyNumberFormat="0" applyFill="0" applyBorder="0" applyAlignment="0" applyProtection="0"/>
    <xf numFmtId="0" fontId="63" fillId="0" borderId="0">
      <alignment/>
      <protection/>
    </xf>
    <xf numFmtId="173" fontId="6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0" xfId="53" applyBorder="1" applyAlignment="1" applyProtection="1">
      <alignment/>
      <protection/>
    </xf>
    <xf numFmtId="14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53" applyBorder="1" applyAlignment="1" applyProtection="1">
      <alignment horizontal="left" inden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83" fillId="36" borderId="11" xfId="113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9" fillId="0" borderId="12" xfId="80" applyNumberFormat="1" applyFont="1" applyFill="1" applyBorder="1" applyAlignment="1">
      <alignment horizontal="center" vertical="top"/>
      <protection/>
    </xf>
    <xf numFmtId="0" fontId="9" fillId="0" borderId="12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3" fontId="9" fillId="0" borderId="12" xfId="80" applyNumberFormat="1" applyFont="1" applyFill="1" applyBorder="1" applyAlignment="1">
      <alignment horizontal="center" vertical="top"/>
      <protection/>
    </xf>
    <xf numFmtId="3" fontId="3" fillId="0" borderId="10" xfId="53" applyNumberFormat="1" applyFill="1" applyBorder="1" applyAlignment="1" applyProtection="1">
      <alignment horizontal="center" vertical="top"/>
      <protection/>
    </xf>
    <xf numFmtId="0" fontId="3" fillId="0" borderId="10" xfId="53" applyBorder="1" applyAlignment="1" applyProtection="1">
      <alignment horizontal="center"/>
      <protection/>
    </xf>
    <xf numFmtId="14" fontId="9" fillId="0" borderId="10" xfId="0" applyNumberFormat="1" applyFont="1" applyFill="1" applyBorder="1" applyAlignment="1">
      <alignment horizontal="left" vertical="top"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0" borderId="10" xfId="53" applyFill="1" applyBorder="1" applyAlignment="1" applyProtection="1">
      <alignment horizontal="left" indent="1"/>
      <protection/>
    </xf>
    <xf numFmtId="0" fontId="9" fillId="0" borderId="10" xfId="80" applyFont="1" applyFill="1" applyBorder="1" applyAlignment="1">
      <alignment vertical="center"/>
      <protection/>
    </xf>
    <xf numFmtId="0" fontId="9" fillId="0" borderId="0" xfId="0" applyFont="1" applyAlignment="1">
      <alignment vertical="top"/>
    </xf>
    <xf numFmtId="0" fontId="5" fillId="31" borderId="11" xfId="113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72" fontId="84" fillId="0" borderId="11" xfId="0" applyNumberFormat="1" applyFont="1" applyBorder="1" applyAlignment="1">
      <alignment horizontal="center" vertical="center"/>
    </xf>
    <xf numFmtId="0" fontId="85" fillId="0" borderId="0" xfId="0" applyFont="1" applyAlignment="1">
      <alignment/>
    </xf>
    <xf numFmtId="0" fontId="41" fillId="0" borderId="0" xfId="0" applyFont="1" applyAlignment="1">
      <alignment/>
    </xf>
    <xf numFmtId="1" fontId="86" fillId="0" borderId="0" xfId="0" applyNumberFormat="1" applyFont="1" applyAlignment="1">
      <alignment/>
    </xf>
    <xf numFmtId="14" fontId="86" fillId="0" borderId="0" xfId="0" applyNumberFormat="1" applyFont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7" borderId="13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 wrapText="1"/>
    </xf>
    <xf numFmtId="0" fontId="43" fillId="39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>
      <alignment horizontal="left" vertical="top" indent="1"/>
    </xf>
    <xf numFmtId="3" fontId="9" fillId="0" borderId="10" xfId="0" applyNumberFormat="1" applyFont="1" applyFill="1" applyBorder="1" applyAlignment="1">
      <alignment horizontal="center" vertical="top"/>
    </xf>
    <xf numFmtId="0" fontId="44" fillId="0" borderId="10" xfId="53" applyFont="1" applyBorder="1" applyAlignment="1" applyProtection="1">
      <alignment/>
      <protection/>
    </xf>
    <xf numFmtId="0" fontId="9" fillId="0" borderId="10" xfId="0" applyFont="1" applyBorder="1" applyAlignment="1">
      <alignment vertical="center"/>
    </xf>
    <xf numFmtId="0" fontId="87" fillId="0" borderId="10" xfId="0" applyFont="1" applyBorder="1" applyAlignment="1">
      <alignment horizontal="left" indent="1"/>
    </xf>
    <xf numFmtId="0" fontId="9" fillId="0" borderId="10" xfId="0" applyNumberFormat="1" applyFont="1" applyFill="1" applyBorder="1" applyAlignment="1">
      <alignment horizontal="center" vertical="top"/>
    </xf>
    <xf numFmtId="0" fontId="45" fillId="0" borderId="10" xfId="0" applyFont="1" applyBorder="1" applyAlignment="1">
      <alignment vertical="center"/>
    </xf>
    <xf numFmtId="14" fontId="45" fillId="0" borderId="10" xfId="0" applyNumberFormat="1" applyFont="1" applyFill="1" applyBorder="1" applyAlignment="1">
      <alignment horizontal="center" vertical="top"/>
    </xf>
    <xf numFmtId="0" fontId="45" fillId="0" borderId="10" xfId="0" applyNumberFormat="1" applyFont="1" applyFill="1" applyBorder="1" applyAlignment="1">
      <alignment horizontal="center" vertical="top"/>
    </xf>
    <xf numFmtId="0" fontId="88" fillId="0" borderId="10" xfId="0" applyFont="1" applyBorder="1" applyAlignment="1">
      <alignment horizontal="left" indent="1"/>
    </xf>
    <xf numFmtId="3" fontId="45" fillId="0" borderId="10" xfId="0" applyNumberFormat="1" applyFont="1" applyFill="1" applyBorder="1" applyAlignment="1">
      <alignment horizontal="center" vertical="top"/>
    </xf>
    <xf numFmtId="14" fontId="47" fillId="0" borderId="10" xfId="53" applyNumberFormat="1" applyFont="1" applyFill="1" applyBorder="1" applyAlignment="1" applyProtection="1">
      <alignment horizontal="center" vertical="top"/>
      <protection/>
    </xf>
    <xf numFmtId="0" fontId="45" fillId="0" borderId="10" xfId="0" applyFont="1" applyBorder="1" applyAlignment="1">
      <alignment/>
    </xf>
    <xf numFmtId="14" fontId="45" fillId="0" borderId="10" xfId="0" applyNumberFormat="1" applyFont="1" applyFill="1" applyBorder="1" applyAlignment="1">
      <alignment horizontal="left" vertical="center" indent="1"/>
    </xf>
    <xf numFmtId="1" fontId="89" fillId="0" borderId="11" xfId="0" applyNumberFormat="1" applyFont="1" applyFill="1" applyBorder="1" applyAlignment="1">
      <alignment horizontal="center" vertical="center"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0" applyNumberFormat="1" applyFont="1" applyFill="1" applyBorder="1" applyAlignment="1">
      <alignment horizontal="center" vertical="top"/>
    </xf>
    <xf numFmtId="0" fontId="11" fillId="0" borderId="12" xfId="80" applyFont="1" applyBorder="1" applyAlignment="1">
      <alignment horizontal="left" indent="1"/>
      <protection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vertical="center"/>
    </xf>
    <xf numFmtId="14" fontId="9" fillId="0" borderId="12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9" fillId="0" borderId="10" xfId="80" applyFont="1" applyBorder="1" applyAlignment="1">
      <alignment horizontal="left" vertical="center"/>
      <protection/>
    </xf>
    <xf numFmtId="14" fontId="9" fillId="0" borderId="14" xfId="0" applyNumberFormat="1" applyFont="1" applyFill="1" applyBorder="1" applyAlignment="1">
      <alignment horizontal="center" vertical="top"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9" fillId="0" borderId="10" xfId="80" applyFont="1" applyBorder="1" applyAlignment="1">
      <alignment horizontal="center" vertical="center"/>
      <protection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horizontal="left" vertical="center"/>
      <protection/>
    </xf>
    <xf numFmtId="0" fontId="9" fillId="0" borderId="10" xfId="80" applyFont="1" applyBorder="1" applyAlignment="1">
      <alignment vertical="center"/>
      <protection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9" fillId="0" borderId="14" xfId="80" applyFont="1" applyFill="1" applyBorder="1" applyAlignment="1">
      <alignment vertical="center"/>
      <protection/>
    </xf>
    <xf numFmtId="0" fontId="9" fillId="0" borderId="10" xfId="80" applyFont="1" applyBorder="1" applyAlignment="1">
      <alignment horizontal="center" vertical="center"/>
      <protection/>
    </xf>
    <xf numFmtId="0" fontId="9" fillId="0" borderId="10" xfId="80" applyFont="1" applyFill="1" applyBorder="1" applyAlignment="1">
      <alignment vertical="center"/>
      <protection/>
    </xf>
    <xf numFmtId="0" fontId="9" fillId="0" borderId="10" xfId="80" applyFont="1" applyBorder="1" applyAlignment="1">
      <alignment vertical="center"/>
      <protection/>
    </xf>
    <xf numFmtId="0" fontId="9" fillId="0" borderId="10" xfId="80" applyFont="1" applyBorder="1" applyAlignment="1">
      <alignment horizontal="left" vertical="center"/>
      <protection/>
    </xf>
    <xf numFmtId="0" fontId="9" fillId="0" borderId="10" xfId="80" applyFont="1" applyBorder="1" applyAlignment="1">
      <alignment horizontal="center" vertical="center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0" fontId="9" fillId="0" borderId="15" xfId="80" applyFont="1" applyFill="1" applyBorder="1" applyAlignment="1">
      <alignment vertical="center"/>
      <protection/>
    </xf>
    <xf numFmtId="3" fontId="3" fillId="0" borderId="0" xfId="53" applyNumberFormat="1" applyFill="1" applyBorder="1" applyAlignment="1" applyProtection="1">
      <alignment horizontal="center" vertical="top"/>
      <protection/>
    </xf>
    <xf numFmtId="0" fontId="0" fillId="0" borderId="0" xfId="80" applyFont="1">
      <alignment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3" fontId="9" fillId="0" borderId="10" xfId="80" applyNumberFormat="1" applyFont="1" applyFill="1" applyBorder="1" applyAlignment="1">
      <alignment horizontal="left" vertical="top" indent="1"/>
      <protection/>
    </xf>
    <xf numFmtId="14" fontId="9" fillId="0" borderId="12" xfId="80" applyNumberFormat="1" applyFont="1" applyFill="1" applyBorder="1" applyAlignment="1">
      <alignment horizontal="left" vertical="top"/>
      <protection/>
    </xf>
    <xf numFmtId="0" fontId="9" fillId="0" borderId="10" xfId="80" applyFont="1" applyBorder="1" applyAlignment="1">
      <alignment horizontal="left" vertical="center"/>
      <protection/>
    </xf>
    <xf numFmtId="3" fontId="3" fillId="0" borderId="12" xfId="53" applyNumberFormat="1" applyFill="1" applyBorder="1" applyAlignment="1" applyProtection="1">
      <alignment horizontal="center" vertical="top"/>
      <protection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3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center" vertical="center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left" vertical="top" indent="1"/>
      <protection/>
    </xf>
    <xf numFmtId="0" fontId="15" fillId="0" borderId="16" xfId="0" applyFont="1" applyBorder="1" applyAlignment="1">
      <alignment vertical="center"/>
    </xf>
    <xf numFmtId="0" fontId="0" fillId="0" borderId="10" xfId="0" applyFont="1" applyBorder="1" applyAlignment="1">
      <alignment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3" fontId="9" fillId="0" borderId="10" xfId="80" applyNumberFormat="1" applyFont="1" applyFill="1" applyBorder="1" applyAlignment="1">
      <alignment horizontal="left" vertical="top" indent="1"/>
      <protection/>
    </xf>
    <xf numFmtId="0" fontId="9" fillId="0" borderId="10" xfId="80" applyFont="1" applyFill="1" applyBorder="1" applyAlignment="1">
      <alignment vertical="center"/>
      <protection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center"/>
      <protection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Fill="1" applyBorder="1" applyAlignment="1">
      <alignment vertical="top"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vertical="center"/>
      <protection/>
    </xf>
    <xf numFmtId="3" fontId="9" fillId="0" borderId="10" xfId="80" applyNumberFormat="1" applyFont="1" applyFill="1" applyBorder="1" applyAlignment="1">
      <alignment horizontal="left" vertical="top" indent="1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3" fillId="0" borderId="12" xfId="55" applyNumberFormat="1" applyFont="1" applyFill="1" applyBorder="1" applyAlignment="1" applyProtection="1">
      <alignment horizontal="center"/>
      <protection/>
    </xf>
    <xf numFmtId="0" fontId="9" fillId="0" borderId="12" xfId="80" applyFont="1" applyFill="1" applyBorder="1" applyAlignment="1">
      <alignment vertical="center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center"/>
      <protection/>
    </xf>
    <xf numFmtId="3" fontId="9" fillId="0" borderId="10" xfId="80" applyNumberFormat="1" applyFont="1" applyFill="1" applyBorder="1" applyAlignment="1">
      <alignment horizontal="left" vertical="top" indent="1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vertical="center"/>
      <protection/>
    </xf>
    <xf numFmtId="3" fontId="9" fillId="0" borderId="10" xfId="80" applyNumberFormat="1" applyFont="1" applyFill="1" applyBorder="1" applyAlignment="1">
      <alignment horizontal="left" vertical="top" indent="1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61" fillId="0" borderId="10" xfId="53" applyFont="1" applyBorder="1" applyAlignment="1" applyProtection="1">
      <alignment horizontal="center"/>
      <protection/>
    </xf>
    <xf numFmtId="3" fontId="90" fillId="0" borderId="10" xfId="80" applyNumberFormat="1" applyFont="1" applyBorder="1" applyAlignment="1">
      <alignment horizontal="center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0" fontId="3" fillId="0" borderId="10" xfId="53" applyBorder="1" applyAlignment="1" applyProtection="1">
      <alignment horizontal="left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0" fontId="9" fillId="0" borderId="10" xfId="80" applyFont="1" applyBorder="1" applyAlignment="1">
      <alignment vertical="center"/>
      <protection/>
    </xf>
    <xf numFmtId="0" fontId="43" fillId="7" borderId="10" xfId="0" applyFont="1" applyFill="1" applyBorder="1" applyAlignment="1">
      <alignment horizontal="center" vertical="center" wrapText="1"/>
    </xf>
    <xf numFmtId="14" fontId="9" fillId="0" borderId="10" xfId="80" applyNumberFormat="1" applyFont="1" applyFill="1" applyBorder="1" applyAlignment="1">
      <alignment horizontal="center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0" fontId="9" fillId="0" borderId="10" xfId="80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3" fillId="0" borderId="10" xfId="53" applyFill="1" applyBorder="1" applyAlignment="1" applyProtection="1">
      <alignment horizontal="center"/>
      <protection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3" fillId="0" borderId="12" xfId="53" applyBorder="1" applyAlignment="1" applyProtection="1">
      <alignment horizontal="left" indent="1"/>
      <protection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Fill="1" applyBorder="1" applyAlignment="1">
      <alignment horizontal="left" vertical="top"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3" fontId="9" fillId="0" borderId="10" xfId="80" applyNumberFormat="1" applyFont="1" applyFill="1" applyBorder="1" applyAlignment="1">
      <alignment horizontal="left" vertical="top" indent="1"/>
      <protection/>
    </xf>
    <xf numFmtId="0" fontId="15" fillId="0" borderId="10" xfId="0" applyFont="1" applyBorder="1" applyAlignment="1">
      <alignment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3" fontId="9" fillId="0" borderId="10" xfId="80" applyNumberFormat="1" applyFont="1" applyFill="1" applyBorder="1" applyAlignment="1">
      <alignment horizontal="left" vertical="top" indent="1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0" applyNumberFormat="1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center"/>
    </xf>
    <xf numFmtId="14" fontId="9" fillId="0" borderId="10" xfId="80" applyNumberFormat="1" applyFont="1" applyFill="1" applyBorder="1" applyAlignment="1">
      <alignment horizontal="center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17" fillId="0" borderId="12" xfId="90" applyNumberFormat="1" applyFont="1" applyBorder="1" applyAlignment="1">
      <alignment vertical="center"/>
    </xf>
    <xf numFmtId="14" fontId="17" fillId="0" borderId="12" xfId="90" applyNumberFormat="1" applyFont="1" applyBorder="1" applyAlignment="1">
      <alignment horizontal="center" vertical="top"/>
    </xf>
    <xf numFmtId="0" fontId="17" fillId="0" borderId="12" xfId="90" applyNumberFormat="1" applyFont="1" applyBorder="1" applyAlignment="1">
      <alignment horizontal="center" vertical="top"/>
    </xf>
    <xf numFmtId="3" fontId="17" fillId="0" borderId="12" xfId="90" applyNumberFormat="1" applyFont="1" applyBorder="1" applyAlignment="1">
      <alignment horizontal="center" vertical="top"/>
    </xf>
    <xf numFmtId="0" fontId="17" fillId="0" borderId="12" xfId="90" applyNumberFormat="1" applyFont="1" applyBorder="1" applyAlignment="1">
      <alignment horizontal="left" vertical="top"/>
    </xf>
    <xf numFmtId="0" fontId="18" fillId="0" borderId="12" xfId="90" applyNumberFormat="1" applyFont="1" applyBorder="1" applyAlignment="1">
      <alignment horizontal="center" vertical="top"/>
    </xf>
    <xf numFmtId="14" fontId="17" fillId="0" borderId="12" xfId="90" applyNumberFormat="1" applyFont="1" applyBorder="1" applyAlignment="1">
      <alignment horizontal="left" vertical="top"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center"/>
      <protection/>
    </xf>
    <xf numFmtId="0" fontId="3" fillId="0" borderId="12" xfId="55" applyFont="1" applyFill="1" applyBorder="1" applyAlignment="1" applyProtection="1">
      <alignment horizont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horizontal="center"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0" fillId="0" borderId="0" xfId="80">
      <alignment/>
      <protection/>
    </xf>
    <xf numFmtId="0" fontId="0" fillId="0" borderId="10" xfId="80" applyBorder="1" applyAlignment="1">
      <alignment horizontal="center"/>
      <protection/>
    </xf>
    <xf numFmtId="0" fontId="9" fillId="0" borderId="10" xfId="80" applyFont="1" applyBorder="1">
      <alignment/>
      <protection/>
    </xf>
    <xf numFmtId="0" fontId="9" fillId="0" borderId="10" xfId="80" applyFont="1" applyBorder="1" applyAlignment="1">
      <alignment horizontal="center"/>
      <protection/>
    </xf>
    <xf numFmtId="3" fontId="9" fillId="0" borderId="10" xfId="80" applyNumberFormat="1" applyFont="1" applyBorder="1" applyAlignment="1">
      <alignment horizontal="center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horizontal="center"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9" fillId="0" borderId="0" xfId="80" applyFont="1" applyBorder="1" applyAlignment="1">
      <alignment vertical="center"/>
      <protection/>
    </xf>
    <xf numFmtId="0" fontId="9" fillId="0" borderId="10" xfId="80" applyFont="1" applyBorder="1">
      <alignment/>
      <protection/>
    </xf>
    <xf numFmtId="0" fontId="9" fillId="0" borderId="10" xfId="80" applyFont="1" applyBorder="1" applyAlignment="1">
      <alignment horizontal="center"/>
      <protection/>
    </xf>
    <xf numFmtId="3" fontId="9" fillId="0" borderId="10" xfId="80" applyNumberFormat="1" applyFont="1" applyBorder="1" applyAlignment="1">
      <alignment horizontal="center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horizontal="center"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9" fillId="0" borderId="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9" fillId="0" borderId="10" xfId="80" applyFont="1" applyBorder="1">
      <alignment/>
      <protection/>
    </xf>
    <xf numFmtId="0" fontId="9" fillId="0" borderId="10" xfId="80" applyFont="1" applyBorder="1" applyAlignment="1">
      <alignment horizontal="center"/>
      <protection/>
    </xf>
    <xf numFmtId="3" fontId="9" fillId="0" borderId="10" xfId="80" applyNumberFormat="1" applyFont="1" applyBorder="1" applyAlignment="1">
      <alignment horizontal="center"/>
      <protection/>
    </xf>
    <xf numFmtId="0" fontId="3" fillId="0" borderId="12" xfId="53" applyNumberFormat="1" applyBorder="1" applyAlignment="1" applyProtection="1">
      <alignment horizontal="center"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3" fontId="90" fillId="0" borderId="0" xfId="0" applyNumberFormat="1" applyFont="1" applyAlignment="1">
      <alignment horizontal="center"/>
    </xf>
    <xf numFmtId="0" fontId="9" fillId="0" borderId="10" xfId="80" applyFont="1" applyFill="1" applyBorder="1" applyAlignment="1">
      <alignment horizontal="center" vertical="center"/>
      <protection/>
    </xf>
    <xf numFmtId="0" fontId="3" fillId="0" borderId="10" xfId="53" applyFill="1" applyBorder="1" applyAlignment="1" applyProtection="1">
      <alignment horizontal="center" vertical="center"/>
      <protection/>
    </xf>
    <xf numFmtId="0" fontId="9" fillId="0" borderId="12" xfId="80" applyFont="1" applyBorder="1" applyAlignment="1">
      <alignment horizontal="center" vertical="center"/>
      <protection/>
    </xf>
    <xf numFmtId="3" fontId="90" fillId="0" borderId="10" xfId="0" applyNumberFormat="1" applyFont="1" applyBorder="1" applyAlignment="1">
      <alignment horizontal="center"/>
    </xf>
    <xf numFmtId="0" fontId="17" fillId="0" borderId="17" xfId="90" applyNumberFormat="1" applyFont="1" applyBorder="1" applyAlignment="1">
      <alignment horizontal="center" vertical="center"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9" fillId="0" borderId="10" xfId="80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Fill="1" applyBorder="1" applyAlignment="1">
      <alignment horizontal="left" vertical="top"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14" fontId="9" fillId="0" borderId="10" xfId="80" applyNumberFormat="1" applyFont="1" applyFill="1" applyBorder="1" applyAlignment="1">
      <alignment horizontal="left" vertical="top"/>
      <protection/>
    </xf>
    <xf numFmtId="0" fontId="9" fillId="0" borderId="10" xfId="80" applyFont="1" applyBorder="1" applyAlignment="1">
      <alignment vertical="center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0" applyNumberFormat="1" applyFont="1" applyFill="1" applyBorder="1" applyAlignment="1">
      <alignment horizontal="left" vertical="top"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0" applyNumberFormat="1" applyFont="1" applyFill="1" applyBorder="1" applyAlignment="1">
      <alignment horizontal="left" vertical="center"/>
    </xf>
    <xf numFmtId="1" fontId="3" fillId="0" borderId="11" xfId="53" applyNumberFormat="1" applyFill="1" applyBorder="1" applyAlignment="1" applyProtection="1">
      <alignment horizontal="center" vertical="center" wrapText="1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0" fontId="9" fillId="0" borderId="10" xfId="80" applyFont="1" applyBorder="1" applyAlignment="1">
      <alignment vertical="center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0" fontId="9" fillId="0" borderId="10" xfId="80" applyFont="1" applyBorder="1" applyAlignment="1">
      <alignment vertical="center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3" fillId="0" borderId="0" xfId="53" applyAlignment="1" applyProtection="1">
      <alignment/>
      <protection/>
    </xf>
    <xf numFmtId="0" fontId="9" fillId="0" borderId="0" xfId="0" applyFont="1" applyAlignment="1">
      <alignment vertical="center"/>
    </xf>
    <xf numFmtId="14" fontId="9" fillId="0" borderId="10" xfId="80" applyNumberFormat="1" applyFont="1" applyFill="1" applyBorder="1" applyAlignment="1">
      <alignment horizontal="left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2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0" fontId="3" fillId="0" borderId="10" xfId="53" applyNumberFormat="1" applyFill="1" applyBorder="1" applyAlignment="1" applyProtection="1">
      <alignment horizontal="center" vertical="top"/>
      <protection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17" fillId="0" borderId="12" xfId="90" applyNumberFormat="1" applyFont="1" applyBorder="1" applyAlignment="1">
      <alignment horizontal="center" vertical="center"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14" fontId="9" fillId="0" borderId="10" xfId="80" applyNumberFormat="1" applyFont="1" applyFill="1" applyBorder="1" applyAlignment="1">
      <alignment horizontal="left" vertical="top"/>
      <protection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0" applyNumberFormat="1" applyFont="1" applyFill="1" applyBorder="1" applyAlignment="1">
      <alignment horizontal="left" vertical="top"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/>
    </xf>
    <xf numFmtId="3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3" fontId="19" fillId="0" borderId="0" xfId="80" applyNumberFormat="1" applyFont="1" applyAlignment="1">
      <alignment horizontal="center"/>
      <protection/>
    </xf>
    <xf numFmtId="0" fontId="9" fillId="0" borderId="18" xfId="0" applyFont="1" applyBorder="1" applyAlignment="1">
      <alignment vertical="center"/>
    </xf>
    <xf numFmtId="0" fontId="9" fillId="0" borderId="10" xfId="0" applyFont="1" applyBorder="1" applyAlignment="1">
      <alignment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45" fillId="0" borderId="10" xfId="80" applyNumberFormat="1" applyFont="1" applyFill="1" applyBorder="1" applyAlignment="1">
      <alignment horizontal="center" vertical="top"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43" fillId="7" borderId="10" xfId="0" applyFont="1" applyFill="1" applyBorder="1" applyAlignment="1">
      <alignment horizontal="center" vertical="center" wrapText="1"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14" fontId="9" fillId="0" borderId="10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14" fontId="9" fillId="0" borderId="10" xfId="80" applyNumberFormat="1" applyFont="1" applyFill="1" applyBorder="1" applyAlignment="1">
      <alignment horizontal="left" vertical="top"/>
      <protection/>
    </xf>
    <xf numFmtId="0" fontId="9" fillId="0" borderId="10" xfId="80" applyFont="1" applyBorder="1" applyAlignment="1">
      <alignment vertical="center"/>
      <protection/>
    </xf>
    <xf numFmtId="181" fontId="9" fillId="0" borderId="12" xfId="80" applyNumberFormat="1" applyFont="1" applyFill="1" applyBorder="1" applyAlignment="1">
      <alignment horizontal="center" vertical="top"/>
      <protection/>
    </xf>
    <xf numFmtId="181" fontId="9" fillId="0" borderId="12" xfId="80" applyNumberFormat="1" applyFont="1" applyFill="1" applyBorder="1" applyAlignment="1">
      <alignment horizontal="center" vertical="top"/>
      <protection/>
    </xf>
    <xf numFmtId="0" fontId="9" fillId="0" borderId="10" xfId="80" applyFont="1" applyBorder="1" applyAlignment="1">
      <alignment vertical="center"/>
      <protection/>
    </xf>
    <xf numFmtId="0" fontId="9" fillId="0" borderId="10" xfId="80" applyFont="1" applyBorder="1" applyAlignment="1">
      <alignment vertical="center"/>
      <protection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43" fillId="7" borderId="19" xfId="0" applyFont="1" applyFill="1" applyBorder="1" applyAlignment="1">
      <alignment horizontal="center" vertical="center" wrapText="1"/>
    </xf>
    <xf numFmtId="0" fontId="43" fillId="38" borderId="13" xfId="0" applyFont="1" applyFill="1" applyBorder="1" applyAlignment="1">
      <alignment horizontal="center" vertical="center" wrapText="1"/>
    </xf>
    <xf numFmtId="0" fontId="43" fillId="38" borderId="19" xfId="0" applyFont="1" applyFill="1" applyBorder="1" applyAlignment="1">
      <alignment horizontal="center" vertical="center" wrapText="1"/>
    </xf>
    <xf numFmtId="0" fontId="43" fillId="39" borderId="13" xfId="0" applyFont="1" applyFill="1" applyBorder="1" applyAlignment="1">
      <alignment horizontal="center" vertical="center" wrapText="1"/>
    </xf>
    <xf numFmtId="0" fontId="43" fillId="39" borderId="20" xfId="0" applyFont="1" applyFill="1" applyBorder="1" applyAlignment="1">
      <alignment horizontal="center" vertical="center" wrapText="1"/>
    </xf>
    <xf numFmtId="0" fontId="43" fillId="39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</cellXfs>
  <cellStyles count="10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nditionalStyle_1" xfId="34"/>
    <cellStyle name="Comma" xfId="35"/>
    <cellStyle name="Comma [0]" xfId="36"/>
    <cellStyle name="Excel Built-in Accent2" xfId="37"/>
    <cellStyle name="Excel Built-in Accent2 1" xfId="38"/>
    <cellStyle name="Excel Built-in Hyperlink" xfId="39"/>
    <cellStyle name="Excel Built-in Hyperlink 1" xfId="40"/>
    <cellStyle name="Excel Built-in Normal" xfId="41"/>
    <cellStyle name="Excel Built-in Normal 1" xfId="42"/>
    <cellStyle name="Excel Built-in Normal 1 2" xfId="43"/>
    <cellStyle name="Excel Built-in Normal 2" xfId="44"/>
    <cellStyle name="Excel Built-in Normal 3" xfId="45"/>
    <cellStyle name="Excel_BuiltIn_Zvýraznění 2" xfId="46"/>
    <cellStyle name="Heading" xfId="47"/>
    <cellStyle name="Heading 2" xfId="48"/>
    <cellStyle name="Heading 2 1" xfId="49"/>
    <cellStyle name="Heading 3" xfId="50"/>
    <cellStyle name="Heading1" xfId="51"/>
    <cellStyle name="Heading1 2" xfId="52"/>
    <cellStyle name="Hyperlink" xfId="53"/>
    <cellStyle name="Hypertextový odkaz 2" xfId="54"/>
    <cellStyle name="Hypertextový odkaz 2 2" xfId="55"/>
    <cellStyle name="Hypertextový odkaz 2 2 2" xfId="56"/>
    <cellStyle name="Hypertextový odkaz 2 2 2 2" xfId="57"/>
    <cellStyle name="Hypertextový odkaz 2 2 3" xfId="58"/>
    <cellStyle name="Hypertextový odkaz 2 3" xfId="59"/>
    <cellStyle name="Hypertextový odkaz 2 3 2" xfId="60"/>
    <cellStyle name="Hypertextový odkaz 2 3 2 2" xfId="61"/>
    <cellStyle name="Hypertextový odkaz 2 4" xfId="62"/>
    <cellStyle name="Hypertextový odkaz 2 4 2" xfId="63"/>
    <cellStyle name="Hypertextový odkaz 3" xfId="64"/>
    <cellStyle name="Hypertextový odkaz 3 2" xfId="65"/>
    <cellStyle name="Hypertextový odkaz 3 2 2" xfId="66"/>
    <cellStyle name="Hypertextový odkaz 3 3" xfId="67"/>
    <cellStyle name="Hypertextový odkaz 3 3 2" xfId="68"/>
    <cellStyle name="Hypertextový odkaz 4" xfId="69"/>
    <cellStyle name="Hypertextový odkaz 4 2" xfId="70"/>
    <cellStyle name="Kontrolní buňka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ální" xfId="79"/>
    <cellStyle name="Normální 2" xfId="80"/>
    <cellStyle name="Normální 2 2" xfId="81"/>
    <cellStyle name="Normální 2 2 2" xfId="82"/>
    <cellStyle name="Normální 3" xfId="83"/>
    <cellStyle name="Normální 3 2" xfId="84"/>
    <cellStyle name="Normální 4" xfId="85"/>
    <cellStyle name="Normální 4 2" xfId="86"/>
    <cellStyle name="Normální 4 2 2" xfId="87"/>
    <cellStyle name="Normální 4 3" xfId="88"/>
    <cellStyle name="Normální 4 3 2" xfId="89"/>
    <cellStyle name="Normální 5" xfId="90"/>
    <cellStyle name="Normální 6" xfId="91"/>
    <cellStyle name="Normální 6 2" xfId="92"/>
    <cellStyle name="Followed Hyperlink" xfId="93"/>
    <cellStyle name="Poznámka" xfId="94"/>
    <cellStyle name="Percent" xfId="95"/>
    <cellStyle name="Propojená buňka" xfId="96"/>
    <cellStyle name="Result" xfId="97"/>
    <cellStyle name="Result 2" xfId="98"/>
    <cellStyle name="Result2" xfId="99"/>
    <cellStyle name="Result2 2" xfId="100"/>
    <cellStyle name="Správně" xfId="101"/>
    <cellStyle name="Špatně" xfId="102"/>
    <cellStyle name="Text upozornění" xfId="103"/>
    <cellStyle name="Vstup" xfId="104"/>
    <cellStyle name="Výpočet" xfId="105"/>
    <cellStyle name="Výstup" xfId="106"/>
    <cellStyle name="Vysvětlující text" xfId="107"/>
    <cellStyle name="Vysvětlující text 2" xfId="108"/>
    <cellStyle name="Vysvětlující text 2 2" xfId="109"/>
    <cellStyle name="Vysvětlující text 2 2 2" xfId="110"/>
    <cellStyle name="Vysvětlující text 2 3" xfId="111"/>
    <cellStyle name="Zvýraznění 1" xfId="112"/>
    <cellStyle name="Zvýraznění 2" xfId="113"/>
    <cellStyle name="Zvýraznění 3" xfId="114"/>
    <cellStyle name="Zvýraznění 4" xfId="115"/>
    <cellStyle name="Zvýraznění 5" xfId="116"/>
    <cellStyle name="Zvýraznění 6" xfId="117"/>
  </cellStyles>
  <dxfs count="2237"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5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mailto:skolenidodavateluke@cez.cz?subject=skoleni%20dodavatelu%20EVD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mailto:skolenidodavateluke@cez.cz?subject=skoleni%20dodavatelu%20EVD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mailto:skolenidodavateluke@cez.cz?subject=skoleni%20dodavatelu%20EVD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mailto:skolenidodavateluke@cez.cz?subject=skoleni%20dodavatelu%20EVD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mailto:skolenidodavateluke@cez.cz?subject=skoleni%20dodavatelu%20EVD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mailto:skolenidodavateluke@cez.cz?subject=skoleni%20dodavatelu%20EVD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mailto:skolenidodavateluke@cez.cz?subject=skoleni%20dodavatelu%20EVD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mailto:skolenidodavateluke@cez.cz?subject=skoleni%20dodavatelu%20EVD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mailto:skolenidodavateluke@cez.cz?subject=skoleni%20dodavatelu%20EV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6</xdr:row>
      <xdr:rowOff>28575</xdr:rowOff>
    </xdr:from>
    <xdr:to>
      <xdr:col>8</xdr:col>
      <xdr:colOff>438150</xdr:colOff>
      <xdr:row>6</xdr:row>
      <xdr:rowOff>104775</xdr:rowOff>
    </xdr:to>
    <xdr:sp>
      <xdr:nvSpPr>
        <xdr:cNvPr id="1" name="Šipka doprava 2"/>
        <xdr:cNvSpPr>
          <a:spLocks/>
        </xdr:cNvSpPr>
      </xdr:nvSpPr>
      <xdr:spPr>
        <a:xfrm>
          <a:off x="4829175" y="1000125"/>
          <a:ext cx="295275" cy="76200"/>
        </a:xfrm>
        <a:prstGeom prst="rightArrow">
          <a:avLst>
            <a:gd name="adj" fmla="val 37421"/>
          </a:avLst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11</xdr:col>
      <xdr:colOff>38100</xdr:colOff>
      <xdr:row>11</xdr:row>
      <xdr:rowOff>171450</xdr:rowOff>
    </xdr:to>
    <xdr:sp>
      <xdr:nvSpPr>
        <xdr:cNvPr id="2" name="TextovéPole 4"/>
        <xdr:cNvSpPr txBox="1">
          <a:spLocks noChangeArrowheads="1"/>
        </xdr:cNvSpPr>
      </xdr:nvSpPr>
      <xdr:spPr>
        <a:xfrm>
          <a:off x="257175" y="123825"/>
          <a:ext cx="5981700" cy="20764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Jak se přihlásit: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Vyberte si z tabulky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ŠKOLENÍ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 odpovídající volnou kapacitou a statusem</a:t>
          </a:r>
          <a:r>
            <a:rPr lang="en-US" cap="none" sz="1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OTEVŘENO</a:t>
          </a:r>
          <a:r>
            <a:rPr lang="en-US" cap="none" sz="10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Uložte si kopii souboru, přihlašování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NENÍ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online.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Dole na liště klikněte na list s příslušnou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LOKALITOU nebo klikněte na JEJÍ NÁZEV v tabulce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doplňte do tabulky všechny požadované údaje (staré nemažte).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Odešlete kopii souboru jako přílohu na e-mailovou adresu:    </a:t>
          </a:r>
          <a:r>
            <a:rPr lang="en-US" cap="none" sz="10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skolenidodavateluke@cez.cz,.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Pokud bude v termínu ještě volná požadovaná kapacita, bude Vám přihlášení potvrzeno e-mailem.
</a:t>
          </a:r>
          <a:r>
            <a:rPr lang="en-US" cap="none" sz="1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6. Potřebujete-li přihlásit zaměstnance na termín, který má již status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PŘIHLAŠOVANÍ UZAVŘENO</a:t>
          </a:r>
          <a:r>
            <a:rPr lang="en-US" cap="none" sz="1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a není plně obsazen, kontaktujte osobu pro přihlašování (724 932 230; telefon je dostupný v pracovní dny mezi 7:00 až 15:00 ).                                               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0</xdr:colOff>
      <xdr:row>1</xdr:row>
      <xdr:rowOff>123825</xdr:rowOff>
    </xdr:to>
    <xdr:sp>
      <xdr:nvSpPr>
        <xdr:cNvPr id="1" name="Obdélník 1">
          <a:hlinkClick r:id="rId1"/>
        </xdr:cNvPr>
        <xdr:cNvSpPr>
          <a:spLocks/>
        </xdr:cNvSpPr>
      </xdr:nvSpPr>
      <xdr:spPr>
        <a:xfrm>
          <a:off x="1581150" y="47625"/>
          <a:ext cx="25050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odeslat e-mail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0</xdr:colOff>
      <xdr:row>1</xdr:row>
      <xdr:rowOff>123825</xdr:rowOff>
    </xdr:to>
    <xdr:sp>
      <xdr:nvSpPr>
        <xdr:cNvPr id="1" name="Obdélník 1">
          <a:hlinkClick r:id="rId1"/>
        </xdr:cNvPr>
        <xdr:cNvSpPr>
          <a:spLocks/>
        </xdr:cNvSpPr>
      </xdr:nvSpPr>
      <xdr:spPr>
        <a:xfrm>
          <a:off x="1581150" y="47625"/>
          <a:ext cx="25050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odeslat e-mail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0</xdr:colOff>
      <xdr:row>1</xdr:row>
      <xdr:rowOff>123825</xdr:rowOff>
    </xdr:to>
    <xdr:sp>
      <xdr:nvSpPr>
        <xdr:cNvPr id="1" name="Obdélník 1">
          <a:hlinkClick r:id="rId1"/>
        </xdr:cNvPr>
        <xdr:cNvSpPr>
          <a:spLocks/>
        </xdr:cNvSpPr>
      </xdr:nvSpPr>
      <xdr:spPr>
        <a:xfrm>
          <a:off x="1581150" y="47625"/>
          <a:ext cx="25050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odeslat e-mail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0</xdr:colOff>
      <xdr:row>1</xdr:row>
      <xdr:rowOff>123825</xdr:rowOff>
    </xdr:to>
    <xdr:sp>
      <xdr:nvSpPr>
        <xdr:cNvPr id="1" name="Obdélník 1">
          <a:hlinkClick r:id="rId1"/>
        </xdr:cNvPr>
        <xdr:cNvSpPr>
          <a:spLocks/>
        </xdr:cNvSpPr>
      </xdr:nvSpPr>
      <xdr:spPr>
        <a:xfrm>
          <a:off x="1581150" y="47625"/>
          <a:ext cx="25050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odeslat e-mail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0</xdr:colOff>
      <xdr:row>1</xdr:row>
      <xdr:rowOff>123825</xdr:rowOff>
    </xdr:to>
    <xdr:sp>
      <xdr:nvSpPr>
        <xdr:cNvPr id="1" name="Obdélník 1">
          <a:hlinkClick r:id="rId1"/>
        </xdr:cNvPr>
        <xdr:cNvSpPr>
          <a:spLocks/>
        </xdr:cNvSpPr>
      </xdr:nvSpPr>
      <xdr:spPr>
        <a:xfrm>
          <a:off x="1581150" y="47625"/>
          <a:ext cx="25050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odeslat e-mail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0</xdr:colOff>
      <xdr:row>1</xdr:row>
      <xdr:rowOff>123825</xdr:rowOff>
    </xdr:to>
    <xdr:sp>
      <xdr:nvSpPr>
        <xdr:cNvPr id="1" name="Obdélník 1">
          <a:hlinkClick r:id="rId1"/>
        </xdr:cNvPr>
        <xdr:cNvSpPr>
          <a:spLocks/>
        </xdr:cNvSpPr>
      </xdr:nvSpPr>
      <xdr:spPr>
        <a:xfrm>
          <a:off x="1581150" y="47625"/>
          <a:ext cx="25050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odeslat e-mail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0</xdr:colOff>
      <xdr:row>1</xdr:row>
      <xdr:rowOff>123825</xdr:rowOff>
    </xdr:to>
    <xdr:sp>
      <xdr:nvSpPr>
        <xdr:cNvPr id="1" name="Obdélník 1">
          <a:hlinkClick r:id="rId1"/>
        </xdr:cNvPr>
        <xdr:cNvSpPr>
          <a:spLocks/>
        </xdr:cNvSpPr>
      </xdr:nvSpPr>
      <xdr:spPr>
        <a:xfrm>
          <a:off x="1581150" y="47625"/>
          <a:ext cx="25050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odeslat e-mail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0</xdr:colOff>
      <xdr:row>1</xdr:row>
      <xdr:rowOff>123825</xdr:rowOff>
    </xdr:to>
    <xdr:sp>
      <xdr:nvSpPr>
        <xdr:cNvPr id="1" name="Obdélník 1">
          <a:hlinkClick r:id="rId1"/>
        </xdr:cNvPr>
        <xdr:cNvSpPr>
          <a:spLocks/>
        </xdr:cNvSpPr>
      </xdr:nvSpPr>
      <xdr:spPr>
        <a:xfrm>
          <a:off x="1581150" y="47625"/>
          <a:ext cx="25050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odeslat e-mail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0</xdr:colOff>
      <xdr:row>1</xdr:row>
      <xdr:rowOff>123825</xdr:rowOff>
    </xdr:to>
    <xdr:sp>
      <xdr:nvSpPr>
        <xdr:cNvPr id="1" name="Obdélník 1">
          <a:hlinkClick r:id="rId1"/>
        </xdr:cNvPr>
        <xdr:cNvSpPr>
          <a:spLocks/>
        </xdr:cNvSpPr>
      </xdr:nvSpPr>
      <xdr:spPr>
        <a:xfrm>
          <a:off x="1581150" y="47625"/>
          <a:ext cx="25050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odeslat e-mail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omas.dolezal@brush.eu" TargetMode="External" /><Relationship Id="rId2" Type="http://schemas.openxmlformats.org/officeDocument/2006/relationships/hyperlink" Target="mailto:tomas.dolezal@brush.eu" TargetMode="External" /><Relationship Id="rId3" Type="http://schemas.openxmlformats.org/officeDocument/2006/relationships/hyperlink" Target="mailto:tomas.dolezal@brush.eu" TargetMode="External" /><Relationship Id="rId4" Type="http://schemas.openxmlformats.org/officeDocument/2006/relationships/hyperlink" Target="mailto:tomas.dolezal@brush.eu" TargetMode="External" /><Relationship Id="rId5" Type="http://schemas.openxmlformats.org/officeDocument/2006/relationships/comments" Target="../comments13.xml" /><Relationship Id="rId6" Type="http://schemas.openxmlformats.org/officeDocument/2006/relationships/vmlDrawing" Target="../drawings/vmlDrawing12.vm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hladil@jeraby.com" TargetMode="External" /><Relationship Id="rId2" Type="http://schemas.openxmlformats.org/officeDocument/2006/relationships/hyperlink" Target="mailto:hladil@jeraby.com" TargetMode="External" /><Relationship Id="rId3" Type="http://schemas.openxmlformats.org/officeDocument/2006/relationships/hyperlink" Target="mailto:hladil@jeraby.com" TargetMode="External" /><Relationship Id="rId4" Type="http://schemas.openxmlformats.org/officeDocument/2006/relationships/hyperlink" Target="mailto:hladil@jeraby.com" TargetMode="External" /><Relationship Id="rId5" Type="http://schemas.openxmlformats.org/officeDocument/2006/relationships/hyperlink" Target="mailto:jiri.majer@batpro.cz" TargetMode="External" /><Relationship Id="rId6" Type="http://schemas.openxmlformats.org/officeDocument/2006/relationships/hyperlink" Target="mailto:izolacedivis@seznam.cz" TargetMode="External" /><Relationship Id="rId7" Type="http://schemas.openxmlformats.org/officeDocument/2006/relationships/hyperlink" Target="mailto:Izolacedivis@seznam.cz" TargetMode="External" /><Relationship Id="rId8" Type="http://schemas.openxmlformats.org/officeDocument/2006/relationships/hyperlink" Target="mailto:frantisek.tomek@ihoner.cz" TargetMode="External" /><Relationship Id="rId9" Type="http://schemas.openxmlformats.org/officeDocument/2006/relationships/hyperlink" Target="mailto:info@dosipservis.cz" TargetMode="External" /><Relationship Id="rId10" Type="http://schemas.openxmlformats.org/officeDocument/2006/relationships/hyperlink" Target="mailto:info@dosipservis.cz" TargetMode="External" /><Relationship Id="rId11" Type="http://schemas.openxmlformats.org/officeDocument/2006/relationships/hyperlink" Target="mailto:info@dosipservis.cz" TargetMode="External" /><Relationship Id="rId12" Type="http://schemas.openxmlformats.org/officeDocument/2006/relationships/comments" Target="../comments16.xml" /><Relationship Id="rId13" Type="http://schemas.openxmlformats.org/officeDocument/2006/relationships/vmlDrawing" Target="../drawings/vmlDrawing15.vml" /><Relationship Id="rId14" Type="http://schemas.openxmlformats.org/officeDocument/2006/relationships/drawing" Target="../drawings/drawing7.xml" /><Relationship Id="rId1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aterina.fritschova@zat.cz" TargetMode="External" /><Relationship Id="rId2" Type="http://schemas.openxmlformats.org/officeDocument/2006/relationships/hyperlink" Target="mailto:jana.seimlova@etvsecuriry.cz" TargetMode="External" /><Relationship Id="rId3" Type="http://schemas.openxmlformats.org/officeDocument/2006/relationships/hyperlink" Target="mailto:jana.seimlova@etvsecuriry.cz" TargetMode="External" /><Relationship Id="rId4" Type="http://schemas.openxmlformats.org/officeDocument/2006/relationships/hyperlink" Target="mailto:jana.seimlova@etvsecuriry.cz" TargetMode="External" /><Relationship Id="rId5" Type="http://schemas.openxmlformats.org/officeDocument/2006/relationships/hyperlink" Target="mailto:jana.seimlova@etvsecuriry.cz" TargetMode="External" /><Relationship Id="rId6" Type="http://schemas.openxmlformats.org/officeDocument/2006/relationships/hyperlink" Target="mailto:standa@navika" TargetMode="External" /><Relationship Id="rId7" Type="http://schemas.openxmlformats.org/officeDocument/2006/relationships/hyperlink" Target="mailto:Lubos.Honicky@andritz.com" TargetMode="External" /><Relationship Id="rId8" Type="http://schemas.openxmlformats.org/officeDocument/2006/relationships/hyperlink" Target="mailto:Lubos.Honicky@andritz.com" TargetMode="External" /><Relationship Id="rId9" Type="http://schemas.openxmlformats.org/officeDocument/2006/relationships/hyperlink" Target="mailto:marek.dolezal@klika.cz" TargetMode="External" /><Relationship Id="rId10" Type="http://schemas.openxmlformats.org/officeDocument/2006/relationships/hyperlink" Target="mailto:marek.dolezal@klika.cz" TargetMode="External" /><Relationship Id="rId11" Type="http://schemas.openxmlformats.org/officeDocument/2006/relationships/hyperlink" Target="mailto:marek.dolezal@klika.cz" TargetMode="External" /><Relationship Id="rId12" Type="http://schemas.openxmlformats.org/officeDocument/2006/relationships/hyperlink" Target="mailto:marek.dolezal@klika.cz" TargetMode="External" /><Relationship Id="rId13" Type="http://schemas.openxmlformats.org/officeDocument/2006/relationships/hyperlink" Target="mailto:marek.dolezal@klika.cz" TargetMode="External" /><Relationship Id="rId14" Type="http://schemas.openxmlformats.org/officeDocument/2006/relationships/hyperlink" Target="mailto:admin@staba-servis-antikor.cz" TargetMode="External" /><Relationship Id="rId15" Type="http://schemas.openxmlformats.org/officeDocument/2006/relationships/hyperlink" Target="mailto:admin@staba-servis-antikor.cz" TargetMode="External" /><Relationship Id="rId16" Type="http://schemas.openxmlformats.org/officeDocument/2006/relationships/hyperlink" Target="mailto:admin@staba-servis-antikor.cz" TargetMode="External" /><Relationship Id="rId17" Type="http://schemas.openxmlformats.org/officeDocument/2006/relationships/hyperlink" Target="mailto:admin@staba-servis-antikor.cz" TargetMode="External" /><Relationship Id="rId18" Type="http://schemas.openxmlformats.org/officeDocument/2006/relationships/hyperlink" Target="mailto:admin@staba-servis-antikor.cz" TargetMode="External" /><Relationship Id="rId19" Type="http://schemas.openxmlformats.org/officeDocument/2006/relationships/comments" Target="../comments17.xml" /><Relationship Id="rId20" Type="http://schemas.openxmlformats.org/officeDocument/2006/relationships/vmlDrawing" Target="../drawings/vmlDrawing16.vml" /><Relationship Id="rId21" Type="http://schemas.openxmlformats.org/officeDocument/2006/relationships/drawing" Target="../drawings/drawing8.xml" /><Relationship Id="rId2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eta.jirova@martia.cz" TargetMode="External" /><Relationship Id="rId2" Type="http://schemas.openxmlformats.org/officeDocument/2006/relationships/hyperlink" Target="mailto:iveta.jirova@martia.cz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keta.najmanova@ase.cz" TargetMode="External" /><Relationship Id="rId2" Type="http://schemas.openxmlformats.org/officeDocument/2006/relationships/hyperlink" Target="mailto:marketa.najmanova@ase.cz" TargetMode="External" /><Relationship Id="rId3" Type="http://schemas.openxmlformats.org/officeDocument/2006/relationships/hyperlink" Target="mailto:hudeczek@hudeczek.cz" TargetMode="External" /><Relationship Id="rId4" Type="http://schemas.openxmlformats.org/officeDocument/2006/relationships/hyperlink" Target="mailto:hudeczek@hudeczek.cz" TargetMode="External" /><Relationship Id="rId5" Type="http://schemas.openxmlformats.org/officeDocument/2006/relationships/hyperlink" Target="mailto:rostislav.hypius@cez.cz" TargetMode="External" /><Relationship Id="rId6" Type="http://schemas.openxmlformats.org/officeDocument/2006/relationships/hyperlink" Target="mailto:martin.vejvoda@cez.cz" TargetMode="External" /><Relationship Id="rId7" Type="http://schemas.openxmlformats.org/officeDocument/2006/relationships/hyperlink" Target="mailto:jan.filka@cez.cz" TargetMode="External" /><Relationship Id="rId8" Type="http://schemas.openxmlformats.org/officeDocument/2006/relationships/hyperlink" Target="mailto:radek.jirucha@cez.cz" TargetMode="External" /><Relationship Id="rId9" Type="http://schemas.openxmlformats.org/officeDocument/2006/relationships/hyperlink" Target="mailto:petr.kuca@cez.cz" TargetMode="External" /><Relationship Id="rId10" Type="http://schemas.openxmlformats.org/officeDocument/2006/relationships/hyperlink" Target="mailto:pavel.raba@batpro.cz" TargetMode="External" /><Relationship Id="rId11" Type="http://schemas.openxmlformats.org/officeDocument/2006/relationships/hyperlink" Target="mailto:pavel.raba@batpro.cz" TargetMode="External" /><Relationship Id="rId12" Type="http://schemas.openxmlformats.org/officeDocument/2006/relationships/hyperlink" Target="mailto:info@dakel.cz" TargetMode="External" /><Relationship Id="rId13" Type="http://schemas.openxmlformats.org/officeDocument/2006/relationships/hyperlink" Target="mailto:info@dakel.cz" TargetMode="External" /><Relationship Id="rId14" Type="http://schemas.openxmlformats.org/officeDocument/2006/relationships/hyperlink" Target="mailto:tlapam@seznam.cz" TargetMode="External" /><Relationship Id="rId15" Type="http://schemas.openxmlformats.org/officeDocument/2006/relationships/hyperlink" Target="mailto:iliznerova@klima-classic.cz" TargetMode="External" /><Relationship Id="rId16" Type="http://schemas.openxmlformats.org/officeDocument/2006/relationships/hyperlink" Target="mailto:iliznerova@klima-classic.cz" TargetMode="External" /><Relationship Id="rId17" Type="http://schemas.openxmlformats.org/officeDocument/2006/relationships/hyperlink" Target="mailto:lucie.mazna@cz.abb.com" TargetMode="External" /><Relationship Id="rId18" Type="http://schemas.openxmlformats.org/officeDocument/2006/relationships/hyperlink" Target="mailto:lucie.mazna@cz.abb.com" TargetMode="External" /><Relationship Id="rId19" Type="http://schemas.openxmlformats.org/officeDocument/2006/relationships/hyperlink" Target="mailto:lucie.mazna@cz.abb.com" TargetMode="External" /><Relationship Id="rId20" Type="http://schemas.openxmlformats.org/officeDocument/2006/relationships/hyperlink" Target="mailto:info@vakutex.cz" TargetMode="External" /><Relationship Id="rId21" Type="http://schemas.openxmlformats.org/officeDocument/2006/relationships/hyperlink" Target="mailto:info@vakutex.cz" TargetMode="External" /><Relationship Id="rId22" Type="http://schemas.openxmlformats.org/officeDocument/2006/relationships/hyperlink" Target="mailto:info@dakel.cz" TargetMode="External" /><Relationship Id="rId23" Type="http://schemas.openxmlformats.org/officeDocument/2006/relationships/hyperlink" Target="mailto:info@mepp.cz" TargetMode="External" /><Relationship Id="rId24" Type="http://schemas.openxmlformats.org/officeDocument/2006/relationships/hyperlink" Target="mailto:info@mepp.cz" TargetMode="External" /><Relationship Id="rId25" Type="http://schemas.openxmlformats.org/officeDocument/2006/relationships/hyperlink" Target="mailto:info@mepp.cz" TargetMode="External" /><Relationship Id="rId26" Type="http://schemas.openxmlformats.org/officeDocument/2006/relationships/hyperlink" Target="mailto:info@mepp.cz" TargetMode="External" /><Relationship Id="rId27" Type="http://schemas.openxmlformats.org/officeDocument/2006/relationships/hyperlink" Target="mailto:info@mepp.cz" TargetMode="External" /><Relationship Id="rId28" Type="http://schemas.openxmlformats.org/officeDocument/2006/relationships/comments" Target="../comments6.xml" /><Relationship Id="rId29" Type="http://schemas.openxmlformats.org/officeDocument/2006/relationships/vmlDrawing" Target="../drawings/vmlDrawing5.vml" /><Relationship Id="rId30" Type="http://schemas.openxmlformats.org/officeDocument/2006/relationships/drawing" Target="../drawings/drawing5.xml" /><Relationship Id="rId3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6:K31"/>
  <sheetViews>
    <sheetView showGridLines="0" tabSelected="1" zoomScalePageLayoutView="0" workbookViewId="0" topLeftCell="A13">
      <selection activeCell="S39" sqref="S39"/>
    </sheetView>
  </sheetViews>
  <sheetFormatPr defaultColWidth="8.8515625" defaultRowHeight="12.75"/>
  <cols>
    <col min="1" max="1" width="3.7109375" style="6" customWidth="1"/>
    <col min="2" max="2" width="19.7109375" style="8" customWidth="1"/>
    <col min="3" max="3" width="13.00390625" style="6" customWidth="1"/>
    <col min="4" max="4" width="12.28125" style="6" customWidth="1"/>
    <col min="5" max="5" width="10.140625" style="6" customWidth="1"/>
    <col min="6" max="6" width="11.421875" style="8" customWidth="1"/>
    <col min="7" max="8" width="12.7109375" style="6" hidden="1" customWidth="1"/>
    <col min="9" max="9" width="12.7109375" style="6" customWidth="1"/>
    <col min="10" max="10" width="10.00390625" style="6" customWidth="1"/>
    <col min="11" max="11" width="9.140625" style="6" hidden="1" customWidth="1"/>
    <col min="12" max="16384" width="8.8515625" style="6" customWidth="1"/>
  </cols>
  <sheetData>
    <row r="6" ht="12.75">
      <c r="E6" s="10"/>
    </row>
    <row r="7" spans="2:10" ht="13.5" customHeight="1">
      <c r="B7" s="6"/>
      <c r="F7" s="10"/>
      <c r="J7" s="7"/>
    </row>
    <row r="8" spans="2:10" ht="13.5" customHeight="1">
      <c r="B8" s="6"/>
      <c r="F8" s="10"/>
      <c r="J8" s="7"/>
    </row>
    <row r="9" spans="2:6" ht="13.5" customHeight="1">
      <c r="B9" s="6"/>
      <c r="F9" s="10"/>
    </row>
    <row r="10" spans="2:6" ht="24.75" customHeight="1">
      <c r="B10" s="6"/>
      <c r="F10" s="10"/>
    </row>
    <row r="11" spans="2:6" ht="18" customHeight="1">
      <c r="B11" s="6"/>
      <c r="F11" s="10"/>
    </row>
    <row r="12" s="29" customFormat="1" ht="18" customHeight="1">
      <c r="F12" s="10"/>
    </row>
    <row r="13" spans="2:11" s="7" customFormat="1" ht="33.75">
      <c r="B13" s="11" t="s">
        <v>0</v>
      </c>
      <c r="C13" s="11" t="s">
        <v>16</v>
      </c>
      <c r="D13" s="11" t="s">
        <v>1</v>
      </c>
      <c r="E13" s="11" t="s">
        <v>3</v>
      </c>
      <c r="F13" s="12" t="s">
        <v>6</v>
      </c>
      <c r="G13" s="12" t="s">
        <v>4</v>
      </c>
      <c r="H13" s="12" t="s">
        <v>5</v>
      </c>
      <c r="I13" s="12" t="s">
        <v>2</v>
      </c>
      <c r="J13" s="13" t="s">
        <v>8</v>
      </c>
      <c r="K13" s="3">
        <f ca="1">TODAY()</f>
        <v>43630</v>
      </c>
    </row>
    <row r="14" spans="2:11" s="29" customFormat="1" ht="31.5" customHeight="1" hidden="1">
      <c r="B14" s="34"/>
      <c r="C14" s="31"/>
      <c r="D14" s="61"/>
      <c r="E14" s="32"/>
      <c r="F14" s="30"/>
      <c r="G14" s="33"/>
      <c r="H14" s="33"/>
      <c r="I14" s="32"/>
      <c r="J14" s="35"/>
      <c r="K14" s="9"/>
    </row>
    <row r="15" spans="2:11" s="29" customFormat="1" ht="12.75" hidden="1">
      <c r="B15" s="391"/>
      <c r="C15" s="31"/>
      <c r="D15" s="61"/>
      <c r="E15" s="32"/>
      <c r="F15" s="30"/>
      <c r="G15" s="33"/>
      <c r="H15" s="33"/>
      <c r="I15" s="32"/>
      <c r="J15" s="35"/>
      <c r="K15" s="9"/>
    </row>
    <row r="16" spans="2:11" s="29" customFormat="1" ht="12.75" hidden="1">
      <c r="B16" s="391"/>
      <c r="C16" s="31"/>
      <c r="D16" s="61"/>
      <c r="E16" s="32"/>
      <c r="F16" s="30"/>
      <c r="G16" s="33"/>
      <c r="H16" s="33"/>
      <c r="I16" s="32"/>
      <c r="J16" s="35"/>
      <c r="K16" s="9"/>
    </row>
    <row r="17" spans="2:11" s="29" customFormat="1" ht="41.25" customHeight="1" hidden="1">
      <c r="B17" s="391" t="s">
        <v>18</v>
      </c>
      <c r="C17" s="31">
        <v>43528</v>
      </c>
      <c r="D17" s="61" t="s">
        <v>28</v>
      </c>
      <c r="E17" s="32">
        <f>H17-I17</f>
        <v>-8</v>
      </c>
      <c r="F17" s="30" t="str">
        <f>IF(E17&lt;=0,"obsazeno",(IF(C17&lt;=K13,"zrealizováno",IF(J17&gt;K13,"otevřeno","přihlašování uzavřeno"))))</f>
        <v>obsazeno</v>
      </c>
      <c r="G17" s="33">
        <v>35</v>
      </c>
      <c r="H17" s="33">
        <v>25</v>
      </c>
      <c r="I17" s="32">
        <f>'4.3.2019'!B4</f>
        <v>33</v>
      </c>
      <c r="J17" s="35">
        <v>43526</v>
      </c>
      <c r="K17" s="9"/>
    </row>
    <row r="18" spans="2:11" s="29" customFormat="1" ht="43.5" customHeight="1" hidden="1">
      <c r="B18" s="391" t="s">
        <v>18</v>
      </c>
      <c r="C18" s="31">
        <v>43556</v>
      </c>
      <c r="D18" s="61" t="s">
        <v>28</v>
      </c>
      <c r="E18" s="32">
        <f>H18-I18</f>
        <v>-5</v>
      </c>
      <c r="F18" s="30" t="str">
        <f>IF(E18&lt;=0,"obsazeno",(IF(C18&lt;=K13,"zrealizováno",IF(J18&gt;K13,"otevřeno","přihlašování uzavřeno"))))</f>
        <v>obsazeno</v>
      </c>
      <c r="G18" s="33">
        <v>35</v>
      </c>
      <c r="H18" s="33">
        <v>25</v>
      </c>
      <c r="I18" s="32">
        <f>'01.4.2019'!B4</f>
        <v>30</v>
      </c>
      <c r="J18" s="35">
        <v>43553</v>
      </c>
      <c r="K18" s="9"/>
    </row>
    <row r="19" spans="2:11" s="29" customFormat="1" ht="38.25" hidden="1">
      <c r="B19" s="391" t="s">
        <v>18</v>
      </c>
      <c r="C19" s="31">
        <v>43570</v>
      </c>
      <c r="D19" s="61" t="s">
        <v>28</v>
      </c>
      <c r="E19" s="32">
        <f>H19-I19</f>
        <v>1</v>
      </c>
      <c r="F19" s="30" t="str">
        <f>IF(E19&lt;=0,"obsazeno",(IF(C19&lt;=K14,"zrealizováno",IF(J19&gt;K14,"otevřeno","přihlašování uzavřeno"))))</f>
        <v>otevřeno</v>
      </c>
      <c r="G19" s="33">
        <v>35</v>
      </c>
      <c r="H19" s="33">
        <v>25</v>
      </c>
      <c r="I19" s="32">
        <f>'15.4.2019'!B4</f>
        <v>24</v>
      </c>
      <c r="J19" s="35">
        <v>43567</v>
      </c>
      <c r="K19" s="9"/>
    </row>
    <row r="20" spans="2:11" s="29" customFormat="1" ht="38.25" hidden="1">
      <c r="B20" s="391" t="s">
        <v>18</v>
      </c>
      <c r="C20" s="31">
        <v>43591</v>
      </c>
      <c r="D20" s="61" t="s">
        <v>28</v>
      </c>
      <c r="E20" s="32">
        <f aca="true" t="shared" si="0" ref="E20:E29">H20-I20</f>
        <v>16</v>
      </c>
      <c r="F20" s="30" t="str">
        <f>IF(E20&lt;=0,"obsazeno",(IF(C20&lt;=K13,"zrealizováno",IF(J20&gt;K13,"otevřeno","přihlašování uzavřeno"))))</f>
        <v>zrealizováno</v>
      </c>
      <c r="G20" s="33">
        <v>35</v>
      </c>
      <c r="H20" s="33">
        <v>25</v>
      </c>
      <c r="I20" s="32">
        <f>'06.5.2019'!B5</f>
        <v>9</v>
      </c>
      <c r="J20" s="35">
        <v>43588</v>
      </c>
      <c r="K20" s="9"/>
    </row>
    <row r="21" spans="2:11" s="29" customFormat="1" ht="38.25" customHeight="1" hidden="1">
      <c r="B21" s="391" t="s">
        <v>117</v>
      </c>
      <c r="C21" s="31">
        <v>43598</v>
      </c>
      <c r="D21" s="61" t="s">
        <v>133</v>
      </c>
      <c r="E21" s="32">
        <f t="shared" si="0"/>
        <v>9</v>
      </c>
      <c r="F21" s="30" t="str">
        <f>IF(E21&lt;=0,"obsazeno",(IF(C21&lt;=K14,"zrealizováno",IF(J21&gt;K14,"otevřeno","přihlašování uzavřeno"))))</f>
        <v>otevřeno</v>
      </c>
      <c r="G21" s="33">
        <v>35</v>
      </c>
      <c r="H21" s="33">
        <v>25</v>
      </c>
      <c r="I21" s="32">
        <f>'13.05.2019'!B5</f>
        <v>16</v>
      </c>
      <c r="J21" s="35">
        <v>43595</v>
      </c>
      <c r="K21" s="9"/>
    </row>
    <row r="22" spans="2:11" s="29" customFormat="1" ht="38.25" hidden="1">
      <c r="B22" s="391" t="s">
        <v>18</v>
      </c>
      <c r="C22" s="31">
        <v>43619</v>
      </c>
      <c r="D22" s="61" t="s">
        <v>28</v>
      </c>
      <c r="E22" s="32">
        <v>18</v>
      </c>
      <c r="F22" s="30" t="str">
        <f>IF(E22&lt;=0,"obsazeno",(IF(C22&lt;=K13,"zrealizováno",IF(J22&gt;K13,"otevřeno","přihlašování uzavřeno"))))</f>
        <v>zrealizováno</v>
      </c>
      <c r="G22" s="33">
        <v>35</v>
      </c>
      <c r="H22" s="33">
        <v>30</v>
      </c>
      <c r="I22" s="32">
        <f>'03.6.2019'!B5</f>
        <v>12</v>
      </c>
      <c r="J22" s="35">
        <v>43617</v>
      </c>
      <c r="K22" s="9"/>
    </row>
    <row r="23" spans="2:11" s="29" customFormat="1" ht="38.25">
      <c r="B23" s="391" t="s">
        <v>18</v>
      </c>
      <c r="C23" s="31">
        <v>43647</v>
      </c>
      <c r="D23" s="61" t="s">
        <v>28</v>
      </c>
      <c r="E23" s="32">
        <v>25</v>
      </c>
      <c r="F23" s="30" t="str">
        <f>IF(E23&lt;=0,"obsazeno",(IF(C23&lt;=K13,"zrealizováno",IF(J23&gt;K13,"otevřeno","přihlašování uzavřeno"))))</f>
        <v>otevřeno</v>
      </c>
      <c r="G23" s="33">
        <v>30</v>
      </c>
      <c r="H23" s="33">
        <v>25</v>
      </c>
      <c r="I23" s="32">
        <f>'01.07.2019'!B5</f>
        <v>13</v>
      </c>
      <c r="J23" s="35">
        <v>43644</v>
      </c>
      <c r="K23" s="9"/>
    </row>
    <row r="24" spans="2:11" s="29" customFormat="1" ht="38.25">
      <c r="B24" s="391" t="s">
        <v>18</v>
      </c>
      <c r="C24" s="31">
        <v>43689</v>
      </c>
      <c r="D24" s="61" t="s">
        <v>28</v>
      </c>
      <c r="E24" s="32">
        <f t="shared" si="0"/>
        <v>23</v>
      </c>
      <c r="F24" s="30" t="str">
        <f>IF(E24&lt;=0,"obsazeno",(IF(C24&lt;=K13,"zrealizováno",IF(J24&gt;K13,"otevřeno","přihlašování uzavřeno"))))</f>
        <v>otevřeno</v>
      </c>
      <c r="G24" s="33">
        <v>30</v>
      </c>
      <c r="H24" s="33">
        <v>25</v>
      </c>
      <c r="I24" s="32">
        <f>'12.08.2019'!B5</f>
        <v>2</v>
      </c>
      <c r="J24" s="35">
        <v>43686</v>
      </c>
      <c r="K24" s="9"/>
    </row>
    <row r="25" spans="2:11" s="29" customFormat="1" ht="38.25">
      <c r="B25" s="391" t="s">
        <v>18</v>
      </c>
      <c r="C25" s="31">
        <v>43710</v>
      </c>
      <c r="D25" s="61" t="s">
        <v>28</v>
      </c>
      <c r="E25" s="32">
        <v>25</v>
      </c>
      <c r="F25" s="30" t="str">
        <f>IF(E25&lt;=0,"obsazeno",(IF(C25&lt;=K13,"zrealizováno",IF(J25&gt;K13,"otevřeno","přihlašování uzavřeno"))))</f>
        <v>otevřeno</v>
      </c>
      <c r="G25" s="33">
        <v>30</v>
      </c>
      <c r="H25" s="33">
        <v>25</v>
      </c>
      <c r="I25" s="32">
        <f>'02.09.2019'!B5</f>
        <v>2</v>
      </c>
      <c r="J25" s="35">
        <v>43708</v>
      </c>
      <c r="K25" s="9"/>
    </row>
    <row r="26" spans="2:10" ht="51" hidden="1">
      <c r="B26" s="391" t="s">
        <v>122</v>
      </c>
      <c r="C26" s="31">
        <v>43374</v>
      </c>
      <c r="D26" s="61" t="s">
        <v>133</v>
      </c>
      <c r="E26" s="32">
        <f t="shared" si="0"/>
        <v>8</v>
      </c>
      <c r="F26" s="30" t="str">
        <f>IF(E26&lt;=0,"obsazeno",(IF(C26&lt;=K13,"zrealizováno",IF(J26&gt;K13,"otevřeno","přihlašování uzavřeno"))))</f>
        <v>zrealizováno</v>
      </c>
      <c r="G26" s="33">
        <v>35</v>
      </c>
      <c r="H26" s="33">
        <v>25</v>
      </c>
      <c r="I26" s="32">
        <f>'1.10.2018'!B5</f>
        <v>17</v>
      </c>
      <c r="J26" s="35">
        <v>43370</v>
      </c>
    </row>
    <row r="27" spans="2:10" ht="18" customHeight="1" hidden="1">
      <c r="B27" s="391" t="s">
        <v>117</v>
      </c>
      <c r="C27" s="31">
        <v>43382</v>
      </c>
      <c r="D27" s="61" t="s">
        <v>133</v>
      </c>
      <c r="E27" s="32">
        <f t="shared" si="0"/>
        <v>9</v>
      </c>
      <c r="F27" s="30" t="str">
        <f>IF(E27&lt;=0,"obsazeno",(IF(C27&lt;=K13,"zrealizováno",IF(J27&gt;K13,"otevřeno","přihlašování uzavřeno"))))</f>
        <v>zrealizováno</v>
      </c>
      <c r="G27" s="33">
        <v>35</v>
      </c>
      <c r="H27" s="33">
        <v>25</v>
      </c>
      <c r="I27" s="32">
        <f>'13.05.2019'!B5</f>
        <v>16</v>
      </c>
      <c r="J27" s="35">
        <v>43381</v>
      </c>
    </row>
    <row r="28" spans="2:10" ht="18.75" customHeight="1" hidden="1">
      <c r="B28" s="391" t="s">
        <v>135</v>
      </c>
      <c r="C28" s="31">
        <v>43383</v>
      </c>
      <c r="D28" s="61" t="s">
        <v>133</v>
      </c>
      <c r="E28" s="32">
        <f t="shared" si="0"/>
        <v>-1</v>
      </c>
      <c r="F28" s="30" t="str">
        <f>IF(E28&lt;=0,"obsazeno",(IF(C28&lt;=K13,"zrealizováno",IF(J28&gt;K13,"otevřeno","přihlašování uzavřeno"))))</f>
        <v>obsazeno</v>
      </c>
      <c r="G28" s="33">
        <v>35</v>
      </c>
      <c r="H28" s="33">
        <v>30</v>
      </c>
      <c r="I28" s="32">
        <f>'10.10.2018'!B5</f>
        <v>31</v>
      </c>
      <c r="J28" s="35">
        <v>43382</v>
      </c>
    </row>
    <row r="29" spans="2:10" ht="18.75" customHeight="1" hidden="1">
      <c r="B29" s="34" t="s">
        <v>135</v>
      </c>
      <c r="C29" s="31">
        <v>43389</v>
      </c>
      <c r="D29" s="61" t="s">
        <v>133</v>
      </c>
      <c r="E29" s="32">
        <f t="shared" si="0"/>
        <v>0</v>
      </c>
      <c r="F29" s="30" t="str">
        <f>IF(E29&lt;=0,"obsazeno",(IF(C29&lt;=K13,"zrealizováno",IF(J29&gt;K13,"otevřeno","přihlašování uzavřeno"))))</f>
        <v>obsazeno</v>
      </c>
      <c r="G29" s="33">
        <v>35</v>
      </c>
      <c r="H29" s="33">
        <v>30</v>
      </c>
      <c r="I29" s="32">
        <f>'16.10.2018'!B5</f>
        <v>30</v>
      </c>
      <c r="J29" s="35">
        <v>43388</v>
      </c>
    </row>
    <row r="30" spans="2:10" ht="51" hidden="1">
      <c r="B30" s="391" t="s">
        <v>122</v>
      </c>
      <c r="C30" s="31">
        <v>43409</v>
      </c>
      <c r="D30" s="61" t="s">
        <v>133</v>
      </c>
      <c r="E30" s="32">
        <f>H30-I30</f>
        <v>-7</v>
      </c>
      <c r="F30" s="30" t="str">
        <f>IF(E30&lt;=0,"obsazeno",(IF(C30&lt;=K17,"zrealizováno",IF(J30&gt;K17,"otevřeno","přihlašování uzavřeno"))))</f>
        <v>obsazeno</v>
      </c>
      <c r="G30" s="33">
        <v>35</v>
      </c>
      <c r="H30" s="33">
        <v>25</v>
      </c>
      <c r="I30" s="32">
        <f>'5.11.2018'!B5</f>
        <v>32</v>
      </c>
      <c r="J30" s="35">
        <v>43406</v>
      </c>
    </row>
    <row r="31" spans="2:10" ht="51" hidden="1">
      <c r="B31" s="391" t="s">
        <v>122</v>
      </c>
      <c r="C31" s="31">
        <v>43444</v>
      </c>
      <c r="D31" s="61" t="s">
        <v>322</v>
      </c>
      <c r="E31" s="32">
        <f>H31-I31</f>
        <v>7</v>
      </c>
      <c r="F31" s="30" t="str">
        <f>IF(E31&lt;=0,"obsazeno",(IF(C31&lt;=K18,"zrealizováno",IF(J31&gt;K18,"otevřeno","přihlašování uzavřeno"))))</f>
        <v>otevřeno</v>
      </c>
      <c r="G31" s="33">
        <v>35</v>
      </c>
      <c r="H31" s="33">
        <v>25</v>
      </c>
      <c r="I31" s="32">
        <f>'10.12.2018'!B5</f>
        <v>18</v>
      </c>
      <c r="J31" s="35">
        <v>43441</v>
      </c>
    </row>
  </sheetData>
  <sheetProtection selectLockedCells="1" selectUnlockedCells="1"/>
  <conditionalFormatting sqref="H14">
    <cfRule type="expression" priority="222" dxfId="1" stopIfTrue="1">
      <formula>#REF!=0</formula>
    </cfRule>
    <cfRule type="expression" priority="223" dxfId="0" stopIfTrue="1">
      <formula>#REF!&gt;0</formula>
    </cfRule>
  </conditionalFormatting>
  <conditionalFormatting sqref="G14 E14 I14">
    <cfRule type="expression" priority="220" dxfId="1" stopIfTrue="1">
      <formula>#REF!=0</formula>
    </cfRule>
    <cfRule type="expression" priority="221" dxfId="0" stopIfTrue="1">
      <formula>#REF!&gt;0</formula>
    </cfRule>
  </conditionalFormatting>
  <conditionalFormatting sqref="F14">
    <cfRule type="containsText" priority="215" dxfId="2068" operator="containsText" stopIfTrue="1" text="přihlašování uzavřeno">
      <formula>NOT(ISERROR(SEARCH("přihlašování uzavřeno",F14)))</formula>
    </cfRule>
    <cfRule type="containsText" priority="216" dxfId="2067" operator="containsText" stopIfTrue="1" text="otevřeno">
      <formula>NOT(ISERROR(SEARCH("otevřeno",F14)))</formula>
    </cfRule>
    <cfRule type="containsText" priority="217" dxfId="2066" operator="containsText" stopIfTrue="1" text="Zrealizováno">
      <formula>NOT(ISERROR(SEARCH("Zrealizováno",F14)))</formula>
    </cfRule>
    <cfRule type="iconSet" priority="218" dxfId="2236">
      <iconSet iconSet="3TrafficLights1">
        <cfvo type="percent" val="0"/>
        <cfvo type="percent" val="33"/>
        <cfvo type="percent" val="67"/>
      </iconSet>
    </cfRule>
    <cfRule type="colorScale" priority="219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14">
    <cfRule type="expression" priority="213" dxfId="1" stopIfTrue="1">
      <formula>#REF!=0</formula>
    </cfRule>
    <cfRule type="expression" priority="214" dxfId="0" stopIfTrue="1">
      <formula>#REF!&gt;0</formula>
    </cfRule>
  </conditionalFormatting>
  <conditionalFormatting sqref="D14">
    <cfRule type="expression" priority="211" dxfId="1" stopIfTrue="1">
      <formula>#REF!=0</formula>
    </cfRule>
    <cfRule type="expression" priority="212" dxfId="0" stopIfTrue="1">
      <formula>#REF!&gt;0</formula>
    </cfRule>
  </conditionalFormatting>
  <conditionalFormatting sqref="H15">
    <cfRule type="expression" priority="209" dxfId="1" stopIfTrue="1">
      <formula>#REF!=0</formula>
    </cfRule>
    <cfRule type="expression" priority="210" dxfId="0" stopIfTrue="1">
      <formula>#REF!&gt;0</formula>
    </cfRule>
  </conditionalFormatting>
  <conditionalFormatting sqref="G15 E15 I15">
    <cfRule type="expression" priority="207" dxfId="1" stopIfTrue="1">
      <formula>#REF!=0</formula>
    </cfRule>
    <cfRule type="expression" priority="208" dxfId="0" stopIfTrue="1">
      <formula>#REF!&gt;0</formula>
    </cfRule>
  </conditionalFormatting>
  <conditionalFormatting sqref="F15">
    <cfRule type="containsText" priority="202" dxfId="2068" operator="containsText" stopIfTrue="1" text="přihlašování uzavřeno">
      <formula>NOT(ISERROR(SEARCH("přihlašování uzavřeno",F15)))</formula>
    </cfRule>
    <cfRule type="containsText" priority="203" dxfId="2067" operator="containsText" stopIfTrue="1" text="otevřeno">
      <formula>NOT(ISERROR(SEARCH("otevřeno",F15)))</formula>
    </cfRule>
    <cfRule type="containsText" priority="204" dxfId="2066" operator="containsText" stopIfTrue="1" text="Zrealizováno">
      <formula>NOT(ISERROR(SEARCH("Zrealizováno",F15)))</formula>
    </cfRule>
    <cfRule type="iconSet" priority="205" dxfId="2236">
      <iconSet iconSet="3TrafficLights1">
        <cfvo type="percent" val="0"/>
        <cfvo type="percent" val="33"/>
        <cfvo type="percent" val="67"/>
      </iconSet>
    </cfRule>
    <cfRule type="colorScale" priority="206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15">
    <cfRule type="expression" priority="200" dxfId="1" stopIfTrue="1">
      <formula>#REF!=0</formula>
    </cfRule>
    <cfRule type="expression" priority="201" dxfId="0" stopIfTrue="1">
      <formula>#REF!&gt;0</formula>
    </cfRule>
  </conditionalFormatting>
  <conditionalFormatting sqref="D15">
    <cfRule type="expression" priority="198" dxfId="1" stopIfTrue="1">
      <formula>#REF!=0</formula>
    </cfRule>
    <cfRule type="expression" priority="199" dxfId="0" stopIfTrue="1">
      <formula>#REF!&gt;0</formula>
    </cfRule>
  </conditionalFormatting>
  <conditionalFormatting sqref="H16">
    <cfRule type="expression" priority="196" dxfId="1" stopIfTrue="1">
      <formula>#REF!=0</formula>
    </cfRule>
    <cfRule type="expression" priority="197" dxfId="0" stopIfTrue="1">
      <formula>#REF!&gt;0</formula>
    </cfRule>
  </conditionalFormatting>
  <conditionalFormatting sqref="G16 E16 I16">
    <cfRule type="expression" priority="194" dxfId="1" stopIfTrue="1">
      <formula>#REF!=0</formula>
    </cfRule>
    <cfRule type="expression" priority="195" dxfId="0" stopIfTrue="1">
      <formula>#REF!&gt;0</formula>
    </cfRule>
  </conditionalFormatting>
  <conditionalFormatting sqref="F16">
    <cfRule type="containsText" priority="189" dxfId="2068" operator="containsText" stopIfTrue="1" text="přihlašování uzavřeno">
      <formula>NOT(ISERROR(SEARCH("přihlašování uzavřeno",F16)))</formula>
    </cfRule>
    <cfRule type="containsText" priority="190" dxfId="2067" operator="containsText" stopIfTrue="1" text="otevřeno">
      <formula>NOT(ISERROR(SEARCH("otevřeno",F16)))</formula>
    </cfRule>
    <cfRule type="containsText" priority="191" dxfId="2066" operator="containsText" stopIfTrue="1" text="Zrealizováno">
      <formula>NOT(ISERROR(SEARCH("Zrealizováno",F16)))</formula>
    </cfRule>
    <cfRule type="iconSet" priority="192" dxfId="2236">
      <iconSet iconSet="3TrafficLights1">
        <cfvo type="percent" val="0"/>
        <cfvo type="percent" val="33"/>
        <cfvo type="percent" val="67"/>
      </iconSet>
    </cfRule>
    <cfRule type="colorScale" priority="193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16">
    <cfRule type="expression" priority="187" dxfId="1" stopIfTrue="1">
      <formula>#REF!=0</formula>
    </cfRule>
    <cfRule type="expression" priority="188" dxfId="0" stopIfTrue="1">
      <formula>#REF!&gt;0</formula>
    </cfRule>
  </conditionalFormatting>
  <conditionalFormatting sqref="D16">
    <cfRule type="expression" priority="185" dxfId="1" stopIfTrue="1">
      <formula>#REF!=0</formula>
    </cfRule>
    <cfRule type="expression" priority="186" dxfId="0" stopIfTrue="1">
      <formula>#REF!&gt;0</formula>
    </cfRule>
  </conditionalFormatting>
  <conditionalFormatting sqref="H17">
    <cfRule type="expression" priority="183" dxfId="1" stopIfTrue="1">
      <formula>#REF!=0</formula>
    </cfRule>
    <cfRule type="expression" priority="184" dxfId="0" stopIfTrue="1">
      <formula>#REF!&gt;0</formula>
    </cfRule>
  </conditionalFormatting>
  <conditionalFormatting sqref="G17 E17 I17">
    <cfRule type="expression" priority="181" dxfId="1" stopIfTrue="1">
      <formula>#REF!=0</formula>
    </cfRule>
    <cfRule type="expression" priority="182" dxfId="0" stopIfTrue="1">
      <formula>#REF!&gt;0</formula>
    </cfRule>
  </conditionalFormatting>
  <conditionalFormatting sqref="F17">
    <cfRule type="containsText" priority="176" dxfId="2068" operator="containsText" stopIfTrue="1" text="přihlašování uzavřeno">
      <formula>NOT(ISERROR(SEARCH("přihlašování uzavřeno",F17)))</formula>
    </cfRule>
    <cfRule type="containsText" priority="177" dxfId="2067" operator="containsText" stopIfTrue="1" text="otevřeno">
      <formula>NOT(ISERROR(SEARCH("otevřeno",F17)))</formula>
    </cfRule>
    <cfRule type="containsText" priority="178" dxfId="2066" operator="containsText" stopIfTrue="1" text="Zrealizováno">
      <formula>NOT(ISERROR(SEARCH("Zrealizováno",F17)))</formula>
    </cfRule>
    <cfRule type="iconSet" priority="179" dxfId="2236">
      <iconSet iconSet="3TrafficLights1">
        <cfvo type="percent" val="0"/>
        <cfvo type="percent" val="33"/>
        <cfvo type="percent" val="67"/>
      </iconSet>
    </cfRule>
    <cfRule type="colorScale" priority="180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17">
    <cfRule type="expression" priority="174" dxfId="1" stopIfTrue="1">
      <formula>#REF!=0</formula>
    </cfRule>
    <cfRule type="expression" priority="175" dxfId="0" stopIfTrue="1">
      <formula>#REF!&gt;0</formula>
    </cfRule>
  </conditionalFormatting>
  <conditionalFormatting sqref="D17">
    <cfRule type="expression" priority="172" dxfId="1" stopIfTrue="1">
      <formula>#REF!=0</formula>
    </cfRule>
    <cfRule type="expression" priority="173" dxfId="0" stopIfTrue="1">
      <formula>#REF!&gt;0</formula>
    </cfRule>
  </conditionalFormatting>
  <conditionalFormatting sqref="H18">
    <cfRule type="expression" priority="170" dxfId="1" stopIfTrue="1">
      <formula>#REF!=0</formula>
    </cfRule>
    <cfRule type="expression" priority="171" dxfId="0" stopIfTrue="1">
      <formula>#REF!&gt;0</formula>
    </cfRule>
  </conditionalFormatting>
  <conditionalFormatting sqref="G18 E18 I18">
    <cfRule type="expression" priority="168" dxfId="1" stopIfTrue="1">
      <formula>#REF!=0</formula>
    </cfRule>
    <cfRule type="expression" priority="169" dxfId="0" stopIfTrue="1">
      <formula>#REF!&gt;0</formula>
    </cfRule>
  </conditionalFormatting>
  <conditionalFormatting sqref="F18">
    <cfRule type="containsText" priority="163" dxfId="2068" operator="containsText" stopIfTrue="1" text="přihlašování uzavřeno">
      <formula>NOT(ISERROR(SEARCH("přihlašování uzavřeno",F18)))</formula>
    </cfRule>
    <cfRule type="containsText" priority="164" dxfId="2067" operator="containsText" stopIfTrue="1" text="otevřeno">
      <formula>NOT(ISERROR(SEARCH("otevřeno",F18)))</formula>
    </cfRule>
    <cfRule type="containsText" priority="165" dxfId="2066" operator="containsText" stopIfTrue="1" text="Zrealizováno">
      <formula>NOT(ISERROR(SEARCH("Zrealizováno",F18)))</formula>
    </cfRule>
    <cfRule type="iconSet" priority="166" dxfId="2236">
      <iconSet iconSet="3TrafficLights1">
        <cfvo type="percent" val="0"/>
        <cfvo type="percent" val="33"/>
        <cfvo type="percent" val="67"/>
      </iconSet>
    </cfRule>
    <cfRule type="colorScale" priority="167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18">
    <cfRule type="expression" priority="161" dxfId="1" stopIfTrue="1">
      <formula>#REF!=0</formula>
    </cfRule>
    <cfRule type="expression" priority="162" dxfId="0" stopIfTrue="1">
      <formula>#REF!&gt;0</formula>
    </cfRule>
  </conditionalFormatting>
  <conditionalFormatting sqref="D18">
    <cfRule type="expression" priority="159" dxfId="1" stopIfTrue="1">
      <formula>#REF!=0</formula>
    </cfRule>
    <cfRule type="expression" priority="160" dxfId="0" stopIfTrue="1">
      <formula>#REF!&gt;0</formula>
    </cfRule>
  </conditionalFormatting>
  <conditionalFormatting sqref="H20:H21">
    <cfRule type="expression" priority="144" dxfId="1" stopIfTrue="1">
      <formula>#REF!=0</formula>
    </cfRule>
    <cfRule type="expression" priority="145" dxfId="0" stopIfTrue="1">
      <formula>#REF!&gt;0</formula>
    </cfRule>
  </conditionalFormatting>
  <conditionalFormatting sqref="G20:G21 I20:I21 E20:E21">
    <cfRule type="expression" priority="142" dxfId="1" stopIfTrue="1">
      <formula>#REF!=0</formula>
    </cfRule>
    <cfRule type="expression" priority="143" dxfId="0" stopIfTrue="1">
      <formula>#REF!&gt;0</formula>
    </cfRule>
  </conditionalFormatting>
  <conditionalFormatting sqref="F20:F21">
    <cfRule type="containsText" priority="137" dxfId="2068" operator="containsText" stopIfTrue="1" text="přihlašování uzavřeno">
      <formula>NOT(ISERROR(SEARCH("přihlašování uzavřeno",F20)))</formula>
    </cfRule>
    <cfRule type="containsText" priority="138" dxfId="2067" operator="containsText" stopIfTrue="1" text="otevřeno">
      <formula>NOT(ISERROR(SEARCH("otevřeno",F20)))</formula>
    </cfRule>
    <cfRule type="containsText" priority="139" dxfId="2066" operator="containsText" stopIfTrue="1" text="Zrealizováno">
      <formula>NOT(ISERROR(SEARCH("Zrealizováno",F20)))</formula>
    </cfRule>
    <cfRule type="iconSet" priority="140" dxfId="2236">
      <iconSet iconSet="3TrafficLights1">
        <cfvo type="percent" val="0"/>
        <cfvo type="percent" val="33"/>
        <cfvo type="percent" val="67"/>
      </iconSet>
    </cfRule>
    <cfRule type="colorScale" priority="141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D20:D21">
    <cfRule type="expression" priority="133" dxfId="1" stopIfTrue="1">
      <formula>#REF!=0</formula>
    </cfRule>
    <cfRule type="expression" priority="134" dxfId="0" stopIfTrue="1">
      <formula>#REF!&gt;0</formula>
    </cfRule>
  </conditionalFormatting>
  <conditionalFormatting sqref="H22">
    <cfRule type="expression" priority="131" dxfId="1" stopIfTrue="1">
      <formula>#REF!=0</formula>
    </cfRule>
    <cfRule type="expression" priority="132" dxfId="0" stopIfTrue="1">
      <formula>#REF!&gt;0</formula>
    </cfRule>
  </conditionalFormatting>
  <conditionalFormatting sqref="G22 E22 I22">
    <cfRule type="expression" priority="129" dxfId="1" stopIfTrue="1">
      <formula>#REF!=0</formula>
    </cfRule>
    <cfRule type="expression" priority="130" dxfId="0" stopIfTrue="1">
      <formula>#REF!&gt;0</formula>
    </cfRule>
  </conditionalFormatting>
  <conditionalFormatting sqref="F22">
    <cfRule type="containsText" priority="124" dxfId="2068" operator="containsText" stopIfTrue="1" text="přihlašování uzavřeno">
      <formula>NOT(ISERROR(SEARCH("přihlašování uzavřeno",F22)))</formula>
    </cfRule>
    <cfRule type="containsText" priority="125" dxfId="2067" operator="containsText" stopIfTrue="1" text="otevřeno">
      <formula>NOT(ISERROR(SEARCH("otevřeno",F22)))</formula>
    </cfRule>
    <cfRule type="containsText" priority="126" dxfId="2066" operator="containsText" stopIfTrue="1" text="Zrealizováno">
      <formula>NOT(ISERROR(SEARCH("Zrealizováno",F22)))</formula>
    </cfRule>
    <cfRule type="iconSet" priority="127" dxfId="2236">
      <iconSet iconSet="3TrafficLights1">
        <cfvo type="percent" val="0"/>
        <cfvo type="percent" val="33"/>
        <cfvo type="percent" val="67"/>
      </iconSet>
    </cfRule>
    <cfRule type="colorScale" priority="128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22">
    <cfRule type="expression" priority="122" dxfId="1" stopIfTrue="1">
      <formula>#REF!=0</formula>
    </cfRule>
    <cfRule type="expression" priority="123" dxfId="0" stopIfTrue="1">
      <formula>#REF!&gt;0</formula>
    </cfRule>
  </conditionalFormatting>
  <conditionalFormatting sqref="D22">
    <cfRule type="expression" priority="120" dxfId="1" stopIfTrue="1">
      <formula>#REF!=0</formula>
    </cfRule>
    <cfRule type="expression" priority="121" dxfId="0" stopIfTrue="1">
      <formula>#REF!&gt;0</formula>
    </cfRule>
  </conditionalFormatting>
  <conditionalFormatting sqref="H23">
    <cfRule type="expression" priority="118" dxfId="1" stopIfTrue="1">
      <formula>#REF!=0</formula>
    </cfRule>
    <cfRule type="expression" priority="119" dxfId="0" stopIfTrue="1">
      <formula>#REF!&gt;0</formula>
    </cfRule>
  </conditionalFormatting>
  <conditionalFormatting sqref="G23 E23 I23">
    <cfRule type="expression" priority="116" dxfId="1" stopIfTrue="1">
      <formula>#REF!=0</formula>
    </cfRule>
    <cfRule type="expression" priority="117" dxfId="0" stopIfTrue="1">
      <formula>#REF!&gt;0</formula>
    </cfRule>
  </conditionalFormatting>
  <conditionalFormatting sqref="F23">
    <cfRule type="containsText" priority="111" dxfId="2068" operator="containsText" stopIfTrue="1" text="přihlašování uzavřeno">
      <formula>NOT(ISERROR(SEARCH("přihlašování uzavřeno",F23)))</formula>
    </cfRule>
    <cfRule type="containsText" priority="112" dxfId="2067" operator="containsText" stopIfTrue="1" text="otevřeno">
      <formula>NOT(ISERROR(SEARCH("otevřeno",F23)))</formula>
    </cfRule>
    <cfRule type="containsText" priority="113" dxfId="2066" operator="containsText" stopIfTrue="1" text="Zrealizováno">
      <formula>NOT(ISERROR(SEARCH("Zrealizováno",F23)))</formula>
    </cfRule>
    <cfRule type="iconSet" priority="114" dxfId="2236">
      <iconSet iconSet="3TrafficLights1">
        <cfvo type="percent" val="0"/>
        <cfvo type="percent" val="33"/>
        <cfvo type="percent" val="67"/>
      </iconSet>
    </cfRule>
    <cfRule type="colorScale" priority="115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23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D23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H24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G24 E24 I24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F24">
    <cfRule type="containsText" priority="98" dxfId="2068" operator="containsText" stopIfTrue="1" text="přihlašování uzavřeno">
      <formula>NOT(ISERROR(SEARCH("přihlašování uzavřeno",F24)))</formula>
    </cfRule>
    <cfRule type="containsText" priority="99" dxfId="2067" operator="containsText" stopIfTrue="1" text="otevřeno">
      <formula>NOT(ISERROR(SEARCH("otevřeno",F24)))</formula>
    </cfRule>
    <cfRule type="containsText" priority="100" dxfId="2066" operator="containsText" stopIfTrue="1" text="Zrealizováno">
      <formula>NOT(ISERROR(SEARCH("Zrealizováno",F24)))</formula>
    </cfRule>
    <cfRule type="iconSet" priority="101" dxfId="2236">
      <iconSet iconSet="3TrafficLights1">
        <cfvo type="percent" val="0"/>
        <cfvo type="percent" val="33"/>
        <cfvo type="percent" val="67"/>
      </iconSet>
    </cfRule>
    <cfRule type="colorScale" priority="102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24">
    <cfRule type="expression" priority="96" dxfId="1" stopIfTrue="1">
      <formula>#REF!=0</formula>
    </cfRule>
    <cfRule type="expression" priority="97" dxfId="0" stopIfTrue="1">
      <formula>#REF!&gt;0</formula>
    </cfRule>
  </conditionalFormatting>
  <conditionalFormatting sqref="D24">
    <cfRule type="expression" priority="94" dxfId="1" stopIfTrue="1">
      <formula>#REF!=0</formula>
    </cfRule>
    <cfRule type="expression" priority="95" dxfId="0" stopIfTrue="1">
      <formula>#REF!&gt;0</formula>
    </cfRule>
  </conditionalFormatting>
  <conditionalFormatting sqref="H25">
    <cfRule type="expression" priority="92" dxfId="1" stopIfTrue="1">
      <formula>#REF!=0</formula>
    </cfRule>
    <cfRule type="expression" priority="93" dxfId="0" stopIfTrue="1">
      <formula>#REF!&gt;0</formula>
    </cfRule>
  </conditionalFormatting>
  <conditionalFormatting sqref="G25 E25 I25">
    <cfRule type="expression" priority="90" dxfId="1" stopIfTrue="1">
      <formula>#REF!=0</formula>
    </cfRule>
    <cfRule type="expression" priority="91" dxfId="0" stopIfTrue="1">
      <formula>#REF!&gt;0</formula>
    </cfRule>
  </conditionalFormatting>
  <conditionalFormatting sqref="F25">
    <cfRule type="containsText" priority="85" dxfId="2068" operator="containsText" stopIfTrue="1" text="přihlašování uzavřeno">
      <formula>NOT(ISERROR(SEARCH("přihlašování uzavřeno",F25)))</formula>
    </cfRule>
    <cfRule type="containsText" priority="86" dxfId="2067" operator="containsText" stopIfTrue="1" text="otevřeno">
      <formula>NOT(ISERROR(SEARCH("otevřeno",F25)))</formula>
    </cfRule>
    <cfRule type="containsText" priority="87" dxfId="2066" operator="containsText" stopIfTrue="1" text="Zrealizováno">
      <formula>NOT(ISERROR(SEARCH("Zrealizováno",F25)))</formula>
    </cfRule>
    <cfRule type="iconSet" priority="88" dxfId="2236">
      <iconSet iconSet="3TrafficLights1">
        <cfvo type="percent" val="0"/>
        <cfvo type="percent" val="33"/>
        <cfvo type="percent" val="67"/>
      </iconSet>
    </cfRule>
    <cfRule type="colorScale" priority="89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25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D25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H26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G26 E26 I26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F26">
    <cfRule type="containsText" priority="72" dxfId="2068" operator="containsText" stopIfTrue="1" text="přihlašování uzavřeno">
      <formula>NOT(ISERROR(SEARCH("přihlašování uzavřeno",F26)))</formula>
    </cfRule>
    <cfRule type="containsText" priority="73" dxfId="2067" operator="containsText" stopIfTrue="1" text="otevřeno">
      <formula>NOT(ISERROR(SEARCH("otevřeno",F26)))</formula>
    </cfRule>
    <cfRule type="containsText" priority="74" dxfId="2066" operator="containsText" stopIfTrue="1" text="Zrealizováno">
      <formula>NOT(ISERROR(SEARCH("Zrealizováno",F26)))</formula>
    </cfRule>
    <cfRule type="iconSet" priority="75" dxfId="2236">
      <iconSet iconSet="3TrafficLights1">
        <cfvo type="percent" val="0"/>
        <cfvo type="percent" val="33"/>
        <cfvo type="percent" val="67"/>
      </iconSet>
    </cfRule>
    <cfRule type="colorScale" priority="76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26">
    <cfRule type="expression" priority="70" dxfId="1" stopIfTrue="1">
      <formula>#REF!=0</formula>
    </cfRule>
    <cfRule type="expression" priority="71" dxfId="0" stopIfTrue="1">
      <formula>#REF!&gt;0</formula>
    </cfRule>
  </conditionalFormatting>
  <conditionalFormatting sqref="D26">
    <cfRule type="expression" priority="68" dxfId="1" stopIfTrue="1">
      <formula>#REF!=0</formula>
    </cfRule>
    <cfRule type="expression" priority="69" dxfId="0" stopIfTrue="1">
      <formula>#REF!&gt;0</formula>
    </cfRule>
  </conditionalFormatting>
  <conditionalFormatting sqref="H27">
    <cfRule type="expression" priority="66" dxfId="1" stopIfTrue="1">
      <formula>#REF!=0</formula>
    </cfRule>
    <cfRule type="expression" priority="67" dxfId="0" stopIfTrue="1">
      <formula>#REF!&gt;0</formula>
    </cfRule>
  </conditionalFormatting>
  <conditionalFormatting sqref="G27 E27 I27">
    <cfRule type="expression" priority="64" dxfId="1" stopIfTrue="1">
      <formula>#REF!=0</formula>
    </cfRule>
    <cfRule type="expression" priority="65" dxfId="0" stopIfTrue="1">
      <formula>#REF!&gt;0</formula>
    </cfRule>
  </conditionalFormatting>
  <conditionalFormatting sqref="F27">
    <cfRule type="containsText" priority="59" dxfId="2068" operator="containsText" stopIfTrue="1" text="přihlašování uzavřeno">
      <formula>NOT(ISERROR(SEARCH("přihlašování uzavřeno",F27)))</formula>
    </cfRule>
    <cfRule type="containsText" priority="60" dxfId="2067" operator="containsText" stopIfTrue="1" text="otevřeno">
      <formula>NOT(ISERROR(SEARCH("otevřeno",F27)))</formula>
    </cfRule>
    <cfRule type="containsText" priority="61" dxfId="2066" operator="containsText" stopIfTrue="1" text="Zrealizováno">
      <formula>NOT(ISERROR(SEARCH("Zrealizováno",F27)))</formula>
    </cfRule>
    <cfRule type="iconSet" priority="62" dxfId="2236">
      <iconSet iconSet="3TrafficLights1">
        <cfvo type="percent" val="0"/>
        <cfvo type="percent" val="33"/>
        <cfvo type="percent" val="67"/>
      </iconSet>
    </cfRule>
    <cfRule type="colorScale" priority="63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27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D27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H28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G28 E28 I2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F28">
    <cfRule type="containsText" priority="46" dxfId="2068" operator="containsText" stopIfTrue="1" text="přihlašování uzavřeno">
      <formula>NOT(ISERROR(SEARCH("přihlašování uzavřeno",F28)))</formula>
    </cfRule>
    <cfRule type="containsText" priority="47" dxfId="2067" operator="containsText" stopIfTrue="1" text="otevřeno">
      <formula>NOT(ISERROR(SEARCH("otevřeno",F28)))</formula>
    </cfRule>
    <cfRule type="containsText" priority="48" dxfId="2066" operator="containsText" stopIfTrue="1" text="Zrealizováno">
      <formula>NOT(ISERROR(SEARCH("Zrealizováno",F28)))</formula>
    </cfRule>
    <cfRule type="iconSet" priority="49" dxfId="2236">
      <iconSet iconSet="3TrafficLights1">
        <cfvo type="percent" val="0"/>
        <cfvo type="percent" val="33"/>
        <cfvo type="percent" val="67"/>
      </iconSet>
    </cfRule>
    <cfRule type="colorScale" priority="50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28">
    <cfRule type="expression" priority="44" dxfId="1" stopIfTrue="1">
      <formula>#REF!=0</formula>
    </cfRule>
    <cfRule type="expression" priority="45" dxfId="0" stopIfTrue="1">
      <formula>#REF!&gt;0</formula>
    </cfRule>
  </conditionalFormatting>
  <conditionalFormatting sqref="D28">
    <cfRule type="expression" priority="42" dxfId="1" stopIfTrue="1">
      <formula>#REF!=0</formula>
    </cfRule>
    <cfRule type="expression" priority="43" dxfId="0" stopIfTrue="1">
      <formula>#REF!&gt;0</formula>
    </cfRule>
  </conditionalFormatting>
  <conditionalFormatting sqref="H29">
    <cfRule type="expression" priority="40" dxfId="1" stopIfTrue="1">
      <formula>#REF!=0</formula>
    </cfRule>
    <cfRule type="expression" priority="41" dxfId="0" stopIfTrue="1">
      <formula>#REF!&gt;0</formula>
    </cfRule>
  </conditionalFormatting>
  <conditionalFormatting sqref="G29 E29 I29">
    <cfRule type="expression" priority="38" dxfId="1" stopIfTrue="1">
      <formula>#REF!=0</formula>
    </cfRule>
    <cfRule type="expression" priority="39" dxfId="0" stopIfTrue="1">
      <formula>#REF!&gt;0</formula>
    </cfRule>
  </conditionalFormatting>
  <conditionalFormatting sqref="F29">
    <cfRule type="containsText" priority="33" dxfId="2068" operator="containsText" stopIfTrue="1" text="přihlašování uzavřeno">
      <formula>NOT(ISERROR(SEARCH("přihlašování uzavřeno",F29)))</formula>
    </cfRule>
    <cfRule type="containsText" priority="34" dxfId="2067" operator="containsText" stopIfTrue="1" text="otevřeno">
      <formula>NOT(ISERROR(SEARCH("otevřeno",F29)))</formula>
    </cfRule>
    <cfRule type="containsText" priority="35" dxfId="2066" operator="containsText" stopIfTrue="1" text="Zrealizováno">
      <formula>NOT(ISERROR(SEARCH("Zrealizováno",F29)))</formula>
    </cfRule>
    <cfRule type="iconSet" priority="36" dxfId="2236">
      <iconSet iconSet="3TrafficLights1">
        <cfvo type="percent" val="0"/>
        <cfvo type="percent" val="33"/>
        <cfvo type="percent" val="67"/>
      </iconSet>
    </cfRule>
    <cfRule type="colorScale" priority="37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29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D29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H30:H31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G30:G31 E30:E31 I30:I31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C30:C31">
    <cfRule type="expression" priority="18" dxfId="1" stopIfTrue="1">
      <formula>#REF!=0</formula>
    </cfRule>
    <cfRule type="expression" priority="19" dxfId="0" stopIfTrue="1">
      <formula>#REF!&gt;0</formula>
    </cfRule>
  </conditionalFormatting>
  <conditionalFormatting sqref="D30:D31">
    <cfRule type="expression" priority="16" dxfId="1" stopIfTrue="1">
      <formula>#REF!=0</formula>
    </cfRule>
    <cfRule type="expression" priority="17" dxfId="0" stopIfTrue="1">
      <formula>#REF!&gt;0</formula>
    </cfRule>
  </conditionalFormatting>
  <conditionalFormatting sqref="F30:F31">
    <cfRule type="containsText" priority="224" dxfId="2068" operator="containsText" stopIfTrue="1" text="přihlašování uzavřeno">
      <formula>NOT(ISERROR(SEARCH("přihlašování uzavřeno",F30)))</formula>
    </cfRule>
    <cfRule type="containsText" priority="225" dxfId="2067" operator="containsText" stopIfTrue="1" text="otevřeno">
      <formula>NOT(ISERROR(SEARCH("otevřeno",F30)))</formula>
    </cfRule>
    <cfRule type="containsText" priority="226" dxfId="2066" operator="containsText" stopIfTrue="1" text="Zrealizováno">
      <formula>NOT(ISERROR(SEARCH("Zrealizováno",F30)))</formula>
    </cfRule>
    <cfRule type="iconSet" priority="227" dxfId="2236">
      <iconSet iconSet="3TrafficLights1">
        <cfvo type="percent" val="0"/>
        <cfvo type="percent" val="33"/>
        <cfvo type="percent" val="67"/>
      </iconSet>
    </cfRule>
    <cfRule type="colorScale" priority="228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H19">
    <cfRule type="expression" priority="14" dxfId="1" stopIfTrue="1">
      <formula>#REF!=0</formula>
    </cfRule>
    <cfRule type="expression" priority="15" dxfId="0" stopIfTrue="1">
      <formula>#REF!&gt;0</formula>
    </cfRule>
  </conditionalFormatting>
  <conditionalFormatting sqref="G19 E19 I19">
    <cfRule type="expression" priority="12" dxfId="1" stopIfTrue="1">
      <formula>#REF!=0</formula>
    </cfRule>
    <cfRule type="expression" priority="13" dxfId="0" stopIfTrue="1">
      <formula>#REF!&gt;0</formula>
    </cfRule>
  </conditionalFormatting>
  <conditionalFormatting sqref="F19">
    <cfRule type="containsText" priority="7" dxfId="2068" operator="containsText" stopIfTrue="1" text="přihlašování uzavřeno">
      <formula>NOT(ISERROR(SEARCH("přihlašování uzavřeno",F19)))</formula>
    </cfRule>
    <cfRule type="containsText" priority="8" dxfId="2067" operator="containsText" stopIfTrue="1" text="otevřeno">
      <formula>NOT(ISERROR(SEARCH("otevřeno",F19)))</formula>
    </cfRule>
    <cfRule type="containsText" priority="9" dxfId="2066" operator="containsText" stopIfTrue="1" text="Zrealizováno">
      <formula>NOT(ISERROR(SEARCH("Zrealizováno",F19)))</formula>
    </cfRule>
    <cfRule type="iconSet" priority="10" dxfId="2236">
      <iconSet iconSet="3TrafficLights1">
        <cfvo type="percent" val="0"/>
        <cfvo type="percent" val="33"/>
        <cfvo type="percent" val="67"/>
      </iconSet>
    </cfRule>
    <cfRule type="colorScale" priority="11" dxfId="2236">
      <colorScale>
        <cfvo type="formula" val="&quot;&quot;&quot;Přihlašování uzavřeno&quot;&quot;&quot;"/>
        <cfvo type="formula" val="&quot;&quot;&quot;Zrealizováno&quot;&quot;&quot;"/>
        <cfvo type="formula" val="&quot;&quot;&quot;nový termín&quot;&quot;&quot;"/>
        <color rgb="FFF8696B"/>
        <color rgb="FFFFEB84"/>
        <color rgb="FF63BE7B"/>
      </colorScale>
    </cfRule>
  </conditionalFormatting>
  <conditionalFormatting sqref="C19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D19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C20:C21">
    <cfRule type="expression" priority="1" dxfId="1" stopIfTrue="1">
      <formula>#REF!=0</formula>
    </cfRule>
    <cfRule type="expression" priority="2" dxfId="0" stopIfTrue="1">
      <formula>#REF!&gt;0</formula>
    </cfRule>
  </conditionalFormatting>
  <hyperlinks>
    <hyperlink ref="B28" location="'10.10.2018'!A1" display="Dalešice"/>
    <hyperlink ref="B27" location="'9.10.2018'!A1" display="Dlouhé Stráně"/>
    <hyperlink ref="B26" location="'1.10.2018'!A1" display="Štěchovice, budova ředitelství, sraz účastníků v 7:45 na vrátnici"/>
    <hyperlink ref="B30" location="'1.10.2018'!A1" display="Štěchovice, budova ředitelství, sraz účastníků v 7:45 na vrátnici"/>
    <hyperlink ref="B31" location="'10.12.2018'!A1" display="Štěchovice, budova ředitelství, sraz účastníků v 7:45 na vrátnici"/>
    <hyperlink ref="B17" location="'4.3.2019'!A1" display="Štěchovice, budova ředitelství, 3. patro, místnost 309"/>
  </hyperlinks>
  <printOptions horizontalCentered="1"/>
  <pageMargins left="0.2362204724409449" right="0.2362204724409449" top="0.6692913385826772" bottom="0.3937007874015748" header="0.35433070866141736" footer="0.2362204724409449"/>
  <pageSetup fitToHeight="1" fitToWidth="1" horizontalDpi="600" verticalDpi="600" orientation="landscape" paperSize="9" r:id="rId2"/>
  <headerFooter alignWithMargins="0">
    <oddHeader>&amp;C&amp;F</oddHead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K36"/>
  <sheetViews>
    <sheetView showGridLines="0" zoomScalePageLayoutView="0" workbookViewId="0" topLeftCell="A1">
      <selection activeCell="B21" sqref="B21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str">
        <f>'termíny-rezervace'!B23</f>
        <v>Štěchovice, budova ředitelství, 3. patro, místnost 309</v>
      </c>
      <c r="D3" s="38"/>
      <c r="E3" s="4"/>
    </row>
    <row r="4" spans="2:5" ht="12.75">
      <c r="B4" s="37" t="s">
        <v>23</v>
      </c>
      <c r="C4" s="39">
        <f>'termíny-rezervace'!C23</f>
        <v>43647</v>
      </c>
      <c r="D4" s="39"/>
      <c r="E4" s="14"/>
    </row>
    <row r="5" spans="2:11" ht="12.75" customHeight="1">
      <c r="B5" s="90">
        <f>SUBTOTAL(3,B7:B828)</f>
        <v>13</v>
      </c>
      <c r="C5" s="469" t="s">
        <v>17</v>
      </c>
      <c r="D5" s="276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275" t="s">
        <v>25</v>
      </c>
      <c r="C6" s="469"/>
      <c r="D6" s="275"/>
      <c r="E6" s="275" t="s">
        <v>9</v>
      </c>
      <c r="F6" s="275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28" t="s">
        <v>547</v>
      </c>
      <c r="C7" s="17" t="s">
        <v>30</v>
      </c>
      <c r="D7" s="18"/>
      <c r="E7" s="18" t="s">
        <v>12</v>
      </c>
      <c r="F7" s="18" t="s">
        <v>12</v>
      </c>
      <c r="G7" s="18"/>
      <c r="H7" s="18" t="s">
        <v>12</v>
      </c>
      <c r="I7" s="28"/>
      <c r="J7" s="100"/>
      <c r="K7" s="20"/>
    </row>
    <row r="8" spans="2:11" s="4" customFormat="1" ht="13.5" customHeight="1">
      <c r="B8" s="28" t="s">
        <v>560</v>
      </c>
      <c r="C8" s="17" t="s">
        <v>303</v>
      </c>
      <c r="D8" s="18"/>
      <c r="E8" s="18" t="s">
        <v>12</v>
      </c>
      <c r="F8" s="18" t="s">
        <v>12</v>
      </c>
      <c r="G8" s="18"/>
      <c r="H8" s="18" t="s">
        <v>12</v>
      </c>
      <c r="I8" s="28"/>
      <c r="J8" s="100"/>
      <c r="K8" s="20"/>
    </row>
    <row r="9" spans="2:11" s="4" customFormat="1" ht="13.5" customHeight="1">
      <c r="B9" s="28" t="s">
        <v>548</v>
      </c>
      <c r="C9" s="17" t="s">
        <v>303</v>
      </c>
      <c r="D9" s="18"/>
      <c r="E9" s="18" t="s">
        <v>123</v>
      </c>
      <c r="F9" s="18" t="s">
        <v>123</v>
      </c>
      <c r="G9" s="18"/>
      <c r="H9" s="18" t="s">
        <v>123</v>
      </c>
      <c r="I9" s="28"/>
      <c r="J9" s="100"/>
      <c r="K9" s="20"/>
    </row>
    <row r="10" spans="2:11" s="4" customFormat="1" ht="13.5" customHeight="1">
      <c r="B10" s="28" t="s">
        <v>552</v>
      </c>
      <c r="C10" s="17" t="s">
        <v>553</v>
      </c>
      <c r="D10" s="18"/>
      <c r="E10" s="18" t="s">
        <v>12</v>
      </c>
      <c r="F10" s="18" t="s">
        <v>12</v>
      </c>
      <c r="G10" s="18"/>
      <c r="H10" s="18" t="s">
        <v>12</v>
      </c>
      <c r="I10" s="28"/>
      <c r="J10" s="100"/>
      <c r="K10" s="20"/>
    </row>
    <row r="11" spans="2:11" s="4" customFormat="1" ht="13.5" customHeight="1">
      <c r="B11" s="28" t="s">
        <v>554</v>
      </c>
      <c r="C11" s="17" t="s">
        <v>553</v>
      </c>
      <c r="D11" s="18"/>
      <c r="E11" s="18" t="s">
        <v>123</v>
      </c>
      <c r="F11" s="18" t="s">
        <v>12</v>
      </c>
      <c r="G11" s="18" t="s">
        <v>123</v>
      </c>
      <c r="H11" s="18"/>
      <c r="I11" s="28"/>
      <c r="J11" s="100"/>
      <c r="K11" s="20"/>
    </row>
    <row r="12" spans="2:11" s="4" customFormat="1" ht="13.5" customHeight="1">
      <c r="B12" s="26" t="s">
        <v>555</v>
      </c>
      <c r="C12" s="22" t="s">
        <v>553</v>
      </c>
      <c r="D12" s="23"/>
      <c r="E12" s="23" t="s">
        <v>123</v>
      </c>
      <c r="F12" s="23" t="s">
        <v>123</v>
      </c>
      <c r="G12" s="23" t="s">
        <v>123</v>
      </c>
      <c r="H12" s="23"/>
      <c r="I12" s="26"/>
      <c r="J12" s="24"/>
      <c r="K12" s="20"/>
    </row>
    <row r="13" spans="2:11" s="4" customFormat="1" ht="13.5" customHeight="1">
      <c r="B13" s="28" t="s">
        <v>557</v>
      </c>
      <c r="C13" s="17" t="s">
        <v>556</v>
      </c>
      <c r="D13" s="18"/>
      <c r="E13" s="18" t="s">
        <v>12</v>
      </c>
      <c r="F13" s="18" t="s">
        <v>12</v>
      </c>
      <c r="G13" s="18" t="s">
        <v>12</v>
      </c>
      <c r="H13" s="18"/>
      <c r="I13" s="28"/>
      <c r="J13" s="100"/>
      <c r="K13" s="20"/>
    </row>
    <row r="14" spans="2:11" s="4" customFormat="1" ht="13.5" customHeight="1">
      <c r="B14" s="28" t="s">
        <v>558</v>
      </c>
      <c r="C14" s="17" t="s">
        <v>559</v>
      </c>
      <c r="D14" s="18"/>
      <c r="E14" s="18" t="s">
        <v>12</v>
      </c>
      <c r="F14" s="18" t="s">
        <v>12</v>
      </c>
      <c r="G14" s="18"/>
      <c r="H14" s="18" t="s">
        <v>12</v>
      </c>
      <c r="I14" s="28"/>
      <c r="J14" s="100"/>
      <c r="K14" s="20"/>
    </row>
    <row r="15" spans="2:11" s="4" customFormat="1" ht="13.5" customHeight="1">
      <c r="B15" s="223" t="s">
        <v>564</v>
      </c>
      <c r="C15" s="227" t="s">
        <v>30</v>
      </c>
      <c r="D15" s="229"/>
      <c r="E15" s="224" t="s">
        <v>12</v>
      </c>
      <c r="F15" s="225" t="s">
        <v>12</v>
      </c>
      <c r="G15" s="225" t="s">
        <v>12</v>
      </c>
      <c r="H15" s="224"/>
      <c r="I15" s="223"/>
      <c r="J15" s="226"/>
      <c r="K15" s="20"/>
    </row>
    <row r="16" spans="2:11" s="4" customFormat="1" ht="13.5" customHeight="1">
      <c r="B16" s="223" t="s">
        <v>12</v>
      </c>
      <c r="C16" s="477" t="s">
        <v>565</v>
      </c>
      <c r="D16" s="229"/>
      <c r="E16" s="224"/>
      <c r="F16" s="225"/>
      <c r="G16" s="225"/>
      <c r="H16" s="224"/>
      <c r="I16" s="223"/>
      <c r="J16" s="226"/>
      <c r="K16" s="308"/>
    </row>
    <row r="17" spans="2:11" s="4" customFormat="1" ht="13.5" customHeight="1">
      <c r="B17" s="223" t="s">
        <v>12</v>
      </c>
      <c r="C17" s="227" t="s">
        <v>565</v>
      </c>
      <c r="D17" s="229"/>
      <c r="E17" s="224"/>
      <c r="F17" s="225"/>
      <c r="G17" s="225"/>
      <c r="H17" s="224"/>
      <c r="I17" s="223"/>
      <c r="J17" s="226"/>
      <c r="K17" s="308"/>
    </row>
    <row r="18" spans="2:11" s="4" customFormat="1" ht="13.5" customHeight="1">
      <c r="B18" s="16" t="s">
        <v>12</v>
      </c>
      <c r="C18" s="227" t="s">
        <v>565</v>
      </c>
      <c r="D18" s="15"/>
      <c r="E18" s="23"/>
      <c r="F18" s="23"/>
      <c r="G18" s="23"/>
      <c r="H18" s="15"/>
      <c r="I18" s="223"/>
      <c r="J18" s="226"/>
      <c r="K18" s="308"/>
    </row>
    <row r="19" spans="2:11" s="4" customFormat="1" ht="13.5" customHeight="1">
      <c r="B19" s="311" t="s">
        <v>12</v>
      </c>
      <c r="C19" s="227" t="s">
        <v>565</v>
      </c>
      <c r="D19" s="309"/>
      <c r="E19" s="23"/>
      <c r="F19" s="23"/>
      <c r="G19" s="23"/>
      <c r="H19" s="310"/>
      <c r="I19" s="223"/>
      <c r="J19" s="226"/>
      <c r="K19" s="308"/>
    </row>
    <row r="20" spans="2:11" s="4" customFormat="1" ht="13.5" customHeight="1">
      <c r="B20" s="223"/>
      <c r="C20" s="227"/>
      <c r="D20" s="229"/>
      <c r="E20" s="224"/>
      <c r="F20" s="225"/>
      <c r="G20" s="225"/>
      <c r="H20" s="224"/>
      <c r="I20" s="223"/>
      <c r="J20" s="226"/>
      <c r="K20" s="308"/>
    </row>
    <row r="21" spans="2:11" s="4" customFormat="1" ht="13.5" customHeight="1">
      <c r="B21" s="324"/>
      <c r="C21" s="320"/>
      <c r="D21" s="323"/>
      <c r="E21" s="23"/>
      <c r="F21" s="23"/>
      <c r="G21" s="323"/>
      <c r="H21" s="323"/>
      <c r="I21" s="322"/>
      <c r="J21" s="321"/>
      <c r="K21" s="21"/>
    </row>
    <row r="22" spans="2:11" s="4" customFormat="1" ht="13.5" customHeight="1">
      <c r="B22" s="180"/>
      <c r="C22" s="17"/>
      <c r="D22" s="18"/>
      <c r="E22" s="23"/>
      <c r="F22" s="23"/>
      <c r="G22" s="18"/>
      <c r="H22" s="18"/>
      <c r="I22" s="179"/>
      <c r="J22" s="100"/>
      <c r="K22" s="21"/>
    </row>
    <row r="23" spans="2:11" s="4" customFormat="1" ht="13.5" customHeight="1">
      <c r="B23" s="180"/>
      <c r="C23" s="17"/>
      <c r="D23" s="18"/>
      <c r="E23" s="18"/>
      <c r="F23" s="18"/>
      <c r="G23" s="18"/>
      <c r="H23" s="18"/>
      <c r="I23" s="179"/>
      <c r="J23" s="100"/>
      <c r="K23" s="21"/>
    </row>
    <row r="24" spans="2:11" s="4" customFormat="1" ht="13.5" customHeight="1">
      <c r="B24" s="332"/>
      <c r="C24" s="320"/>
      <c r="D24" s="323"/>
      <c r="E24" s="323"/>
      <c r="F24" s="323"/>
      <c r="G24" s="327"/>
      <c r="H24" s="327"/>
      <c r="I24" s="326"/>
      <c r="J24" s="325"/>
      <c r="K24" s="21"/>
    </row>
    <row r="25" spans="2:11" s="4" customFormat="1" ht="13.5" customHeight="1">
      <c r="B25" s="324"/>
      <c r="C25" s="320"/>
      <c r="D25" s="323"/>
      <c r="E25" s="323"/>
      <c r="F25" s="323"/>
      <c r="G25" s="327"/>
      <c r="H25" s="327"/>
      <c r="I25" s="326"/>
      <c r="J25" s="325"/>
      <c r="K25" s="21"/>
    </row>
    <row r="26" spans="2:11" s="4" customFormat="1" ht="13.5" customHeight="1">
      <c r="B26" s="332"/>
      <c r="C26" s="328"/>
      <c r="D26" s="331"/>
      <c r="E26" s="331"/>
      <c r="F26" s="331"/>
      <c r="G26" s="331"/>
      <c r="H26" s="331"/>
      <c r="I26" s="330"/>
      <c r="J26" s="329"/>
      <c r="K26" s="21"/>
    </row>
    <row r="27" spans="2:11" s="4" customFormat="1" ht="13.5" customHeight="1">
      <c r="B27" s="332"/>
      <c r="C27" s="328"/>
      <c r="D27" s="331"/>
      <c r="E27" s="331"/>
      <c r="F27" s="331"/>
      <c r="G27" s="331"/>
      <c r="H27" s="331"/>
      <c r="I27" s="330"/>
      <c r="J27" s="329"/>
      <c r="K27" s="21"/>
    </row>
    <row r="28" spans="2:11" s="4" customFormat="1" ht="13.5" customHeight="1">
      <c r="B28" s="332"/>
      <c r="C28" s="328"/>
      <c r="D28" s="331"/>
      <c r="E28" s="331"/>
      <c r="F28" s="331"/>
      <c r="G28" s="331"/>
      <c r="H28" s="331"/>
      <c r="I28" s="330"/>
      <c r="J28" s="329"/>
      <c r="K28" s="21"/>
    </row>
    <row r="29" spans="2:11" s="4" customFormat="1" ht="13.5" customHeight="1">
      <c r="B29" s="339"/>
      <c r="C29" s="335"/>
      <c r="D29" s="337"/>
      <c r="E29" s="337"/>
      <c r="F29" s="337"/>
      <c r="G29" s="337"/>
      <c r="H29" s="337"/>
      <c r="I29" s="338"/>
      <c r="J29" s="336"/>
      <c r="K29" s="21"/>
    </row>
    <row r="30" spans="2:11" s="4" customFormat="1" ht="13.5" customHeight="1">
      <c r="B30" s="262"/>
      <c r="C30" s="262"/>
      <c r="D30" s="262"/>
      <c r="E30" s="260"/>
      <c r="F30" s="260"/>
      <c r="G30" s="260"/>
      <c r="H30" s="260"/>
      <c r="I30" s="260"/>
      <c r="J30" s="261"/>
      <c r="K30" s="5"/>
    </row>
    <row r="31" spans="2:11" s="4" customFormat="1" ht="13.5" customHeight="1">
      <c r="B31" s="262"/>
      <c r="C31" s="262"/>
      <c r="D31" s="262"/>
      <c r="E31" s="260"/>
      <c r="F31" s="260"/>
      <c r="G31" s="260"/>
      <c r="H31" s="260"/>
      <c r="I31" s="260"/>
      <c r="J31" s="261"/>
      <c r="K31" s="5"/>
    </row>
    <row r="32" spans="2:11" ht="12.75" hidden="1">
      <c r="B32" s="262"/>
      <c r="C32" s="262"/>
      <c r="D32" s="262"/>
      <c r="E32" s="260"/>
      <c r="F32" s="260"/>
      <c r="G32" s="260"/>
      <c r="H32" s="260"/>
      <c r="I32" s="260"/>
      <c r="J32" s="261"/>
      <c r="K32" s="5"/>
    </row>
    <row r="33" spans="2:11" ht="12.75" hidden="1">
      <c r="B33" s="262"/>
      <c r="C33" s="262"/>
      <c r="D33" s="262"/>
      <c r="E33" s="260"/>
      <c r="F33" s="260"/>
      <c r="G33" s="260"/>
      <c r="H33" s="260"/>
      <c r="I33" s="260"/>
      <c r="J33" s="261"/>
      <c r="K33" s="5"/>
    </row>
    <row r="34" spans="2:11" ht="12.75" hidden="1">
      <c r="B34" s="262"/>
      <c r="C34" s="262"/>
      <c r="D34" s="262"/>
      <c r="E34" s="260"/>
      <c r="F34" s="260"/>
      <c r="G34" s="260"/>
      <c r="H34" s="260"/>
      <c r="I34" s="260"/>
      <c r="J34" s="261"/>
      <c r="K34" s="75"/>
    </row>
    <row r="35" spans="2:11" ht="12.75" hidden="1">
      <c r="B35" s="262"/>
      <c r="C35" s="262"/>
      <c r="D35" s="262"/>
      <c r="E35" s="260"/>
      <c r="F35" s="260"/>
      <c r="G35" s="260"/>
      <c r="H35" s="260"/>
      <c r="I35" s="260"/>
      <c r="J35" s="75"/>
      <c r="K35" s="5"/>
    </row>
    <row r="36" spans="2:11" ht="12.75" hidden="1">
      <c r="B36" s="262"/>
      <c r="C36" s="262"/>
      <c r="D36" s="262"/>
      <c r="E36" s="260"/>
      <c r="F36" s="260"/>
      <c r="G36" s="260"/>
      <c r="H36" s="260"/>
      <c r="I36" s="262"/>
      <c r="J36" s="261"/>
      <c r="K36" s="5"/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B15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I18:J20 I30:J32 I23:J24 J21 I26:J28 I25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J15 J17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J15 J17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J15 J17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E17:H32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E15 G15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E12:E14 G12:G14 I12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I13:I14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I15 I17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I29:J29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C11:D11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J11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J11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J11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E11 G11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I11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B21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B22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I21:I22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22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B23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B9:D10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E9:H10 F11:F15 H11:H15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I9:I10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J9:J10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J9:J10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J9:J10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J25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B8:D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E8:H8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K8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K8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K8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I8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J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8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J8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B33:D3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33:J35 J36 K34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E33:H36 I34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I3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D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E16:H1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I1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J1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1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16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B16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B7:D7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J7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J7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J7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E7:H7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I7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K36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str">
        <f>'termíny-rezervace'!B24</f>
        <v>Štěchovice, budova ředitelství, 3. patro, místnost 309</v>
      </c>
      <c r="D3" s="38"/>
      <c r="E3" s="4"/>
    </row>
    <row r="4" spans="2:5" ht="12.75">
      <c r="B4" s="37" t="s">
        <v>23</v>
      </c>
      <c r="C4" s="39">
        <f>'termíny-rezervace'!C24</f>
        <v>43689</v>
      </c>
      <c r="D4" s="39"/>
      <c r="E4" s="14"/>
    </row>
    <row r="5" spans="2:11" ht="12.75" customHeight="1">
      <c r="B5" s="90">
        <f>SUBTOTAL(3,B7:B828)</f>
        <v>2</v>
      </c>
      <c r="C5" s="469" t="s">
        <v>17</v>
      </c>
      <c r="D5" s="276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275" t="s">
        <v>25</v>
      </c>
      <c r="C6" s="469"/>
      <c r="D6" s="275"/>
      <c r="E6" s="275" t="s">
        <v>9</v>
      </c>
      <c r="F6" s="275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28" t="s">
        <v>549</v>
      </c>
      <c r="C7" s="17" t="s">
        <v>550</v>
      </c>
      <c r="D7" s="18"/>
      <c r="E7" s="18" t="s">
        <v>12</v>
      </c>
      <c r="F7" s="18" t="s">
        <v>12</v>
      </c>
      <c r="G7" s="18"/>
      <c r="H7" s="18" t="s">
        <v>12</v>
      </c>
      <c r="I7" s="28"/>
      <c r="J7" s="100"/>
      <c r="K7" s="20"/>
    </row>
    <row r="8" spans="2:11" s="4" customFormat="1" ht="13.5" customHeight="1">
      <c r="B8" s="28" t="s">
        <v>551</v>
      </c>
      <c r="C8" s="17" t="s">
        <v>550</v>
      </c>
      <c r="D8" s="18"/>
      <c r="E8" s="18"/>
      <c r="F8" s="18" t="s">
        <v>12</v>
      </c>
      <c r="G8" s="18"/>
      <c r="H8" s="18" t="s">
        <v>12</v>
      </c>
      <c r="I8" s="28"/>
      <c r="J8" s="100"/>
      <c r="K8" s="20"/>
    </row>
    <row r="9" spans="2:11" s="4" customFormat="1" ht="13.5" customHeight="1">
      <c r="B9" s="28"/>
      <c r="C9" s="17"/>
      <c r="D9" s="18"/>
      <c r="E9" s="18"/>
      <c r="F9" s="18"/>
      <c r="G9" s="18"/>
      <c r="H9" s="18"/>
      <c r="I9" s="28"/>
      <c r="J9" s="100"/>
      <c r="K9" s="20"/>
    </row>
    <row r="10" spans="2:11" s="4" customFormat="1" ht="13.5" customHeight="1">
      <c r="B10" s="28"/>
      <c r="C10" s="17"/>
      <c r="D10" s="18"/>
      <c r="E10" s="18"/>
      <c r="F10" s="18"/>
      <c r="G10" s="18"/>
      <c r="H10" s="18"/>
      <c r="I10" s="28"/>
      <c r="J10" s="100"/>
      <c r="K10" s="20"/>
    </row>
    <row r="11" spans="2:11" s="4" customFormat="1" ht="13.5" customHeight="1">
      <c r="B11" s="26"/>
      <c r="C11" s="22"/>
      <c r="D11" s="23"/>
      <c r="E11" s="23"/>
      <c r="F11" s="23"/>
      <c r="G11" s="23"/>
      <c r="H11" s="23"/>
      <c r="I11" s="26"/>
      <c r="J11" s="24"/>
      <c r="K11" s="20"/>
    </row>
    <row r="12" spans="2:11" s="4" customFormat="1" ht="13.5" customHeight="1">
      <c r="B12" s="28"/>
      <c r="C12" s="17"/>
      <c r="D12" s="18"/>
      <c r="E12" s="18"/>
      <c r="F12" s="18"/>
      <c r="G12" s="18"/>
      <c r="H12" s="18"/>
      <c r="I12" s="28"/>
      <c r="J12" s="100"/>
      <c r="K12" s="20"/>
    </row>
    <row r="13" spans="2:11" s="4" customFormat="1" ht="13.5" customHeight="1">
      <c r="B13" s="16"/>
      <c r="C13" s="22"/>
      <c r="D13" s="15"/>
      <c r="E13" s="23"/>
      <c r="F13" s="23"/>
      <c r="G13" s="23"/>
      <c r="H13" s="15"/>
      <c r="I13" s="26"/>
      <c r="J13" s="24"/>
      <c r="K13" s="20"/>
    </row>
    <row r="14" spans="2:11" s="4" customFormat="1" ht="13.5" customHeight="1">
      <c r="B14" s="223"/>
      <c r="C14" s="227"/>
      <c r="D14" s="224"/>
      <c r="E14" s="225"/>
      <c r="F14" s="225"/>
      <c r="G14" s="225"/>
      <c r="H14" s="224"/>
      <c r="I14" s="223"/>
      <c r="J14" s="226"/>
      <c r="K14" s="228"/>
    </row>
    <row r="15" spans="2:11" s="4" customFormat="1" ht="13.5" customHeight="1">
      <c r="B15" s="223"/>
      <c r="C15" s="227"/>
      <c r="D15" s="229"/>
      <c r="E15" s="224"/>
      <c r="F15" s="225"/>
      <c r="G15" s="225"/>
      <c r="H15" s="224"/>
      <c r="I15" s="223"/>
      <c r="J15" s="226"/>
      <c r="K15" s="228"/>
    </row>
    <row r="16" spans="2:11" s="4" customFormat="1" ht="13.5" customHeight="1">
      <c r="B16" s="16"/>
      <c r="C16" s="22"/>
      <c r="D16" s="15"/>
      <c r="E16" s="23"/>
      <c r="F16" s="23"/>
      <c r="G16" s="23"/>
      <c r="H16" s="15"/>
      <c r="I16" s="26"/>
      <c r="J16" s="24"/>
      <c r="K16" s="20"/>
    </row>
    <row r="17" spans="2:11" s="4" customFormat="1" ht="13.5" customHeight="1">
      <c r="B17" s="256"/>
      <c r="C17" s="22"/>
      <c r="D17" s="277"/>
      <c r="E17" s="23"/>
      <c r="F17" s="23"/>
      <c r="G17" s="23"/>
      <c r="H17" s="280"/>
      <c r="I17" s="26"/>
      <c r="J17" s="24"/>
      <c r="K17" s="20"/>
    </row>
    <row r="18" spans="2:11" s="4" customFormat="1" ht="13.5" customHeight="1">
      <c r="B18" s="281"/>
      <c r="C18" s="277"/>
      <c r="D18" s="280"/>
      <c r="E18" s="23"/>
      <c r="F18" s="23"/>
      <c r="G18" s="280"/>
      <c r="H18" s="280"/>
      <c r="I18" s="279"/>
      <c r="J18" s="278"/>
      <c r="K18" s="21"/>
    </row>
    <row r="19" spans="2:11" s="4" customFormat="1" ht="13.5" customHeight="1">
      <c r="B19" s="281"/>
      <c r="C19" s="277"/>
      <c r="D19" s="280"/>
      <c r="E19" s="23"/>
      <c r="F19" s="23"/>
      <c r="G19" s="280"/>
      <c r="H19" s="280"/>
      <c r="I19" s="279"/>
      <c r="J19" s="278"/>
      <c r="K19" s="21"/>
    </row>
    <row r="20" spans="2:11" s="4" customFormat="1" ht="13.5" customHeight="1">
      <c r="B20" s="281"/>
      <c r="C20" s="277"/>
      <c r="D20" s="280"/>
      <c r="E20" s="23"/>
      <c r="F20" s="23"/>
      <c r="G20" s="280"/>
      <c r="H20" s="280"/>
      <c r="I20" s="279"/>
      <c r="J20" s="278"/>
      <c r="K20" s="21"/>
    </row>
    <row r="21" spans="2:11" s="4" customFormat="1" ht="13.5" customHeight="1">
      <c r="B21" s="281"/>
      <c r="C21" s="277"/>
      <c r="D21" s="280"/>
      <c r="E21" s="23"/>
      <c r="F21" s="23"/>
      <c r="G21" s="280"/>
      <c r="H21" s="280"/>
      <c r="I21" s="279"/>
      <c r="J21" s="278"/>
      <c r="K21" s="21"/>
    </row>
    <row r="22" spans="2:11" s="4" customFormat="1" ht="13.5" customHeight="1">
      <c r="B22" s="281"/>
      <c r="C22" s="277"/>
      <c r="D22" s="280"/>
      <c r="E22" s="280"/>
      <c r="F22" s="280"/>
      <c r="G22" s="280"/>
      <c r="H22" s="280"/>
      <c r="I22" s="279"/>
      <c r="J22" s="278"/>
      <c r="K22" s="21"/>
    </row>
    <row r="23" spans="2:11" s="4" customFormat="1" ht="13.5" customHeight="1">
      <c r="B23" s="281"/>
      <c r="C23" s="277"/>
      <c r="D23" s="280"/>
      <c r="E23" s="280"/>
      <c r="F23" s="280"/>
      <c r="G23" s="280"/>
      <c r="H23" s="280"/>
      <c r="I23" s="279"/>
      <c r="J23" s="278"/>
      <c r="K23" s="21"/>
    </row>
    <row r="24" spans="2:11" s="4" customFormat="1" ht="13.5" customHeight="1">
      <c r="B24" s="281"/>
      <c r="C24" s="277"/>
      <c r="D24" s="280"/>
      <c r="E24" s="280"/>
      <c r="F24" s="280"/>
      <c r="G24" s="280"/>
      <c r="H24" s="280"/>
      <c r="I24" s="279"/>
      <c r="J24" s="278"/>
      <c r="K24" s="21"/>
    </row>
    <row r="25" spans="2:11" s="4" customFormat="1" ht="13.5" customHeight="1">
      <c r="B25" s="281"/>
      <c r="C25" s="277"/>
      <c r="D25" s="280"/>
      <c r="E25" s="280"/>
      <c r="F25" s="280"/>
      <c r="G25" s="280"/>
      <c r="H25" s="280"/>
      <c r="I25" s="279"/>
      <c r="J25" s="278"/>
      <c r="K25" s="21"/>
    </row>
    <row r="26" spans="2:11" s="4" customFormat="1" ht="13.5" customHeight="1">
      <c r="B26" s="281"/>
      <c r="C26" s="277"/>
      <c r="D26" s="280"/>
      <c r="E26" s="280"/>
      <c r="F26" s="280"/>
      <c r="G26" s="280"/>
      <c r="H26" s="280"/>
      <c r="I26" s="279"/>
      <c r="J26" s="278"/>
      <c r="K26" s="21"/>
    </row>
    <row r="27" spans="2:11" s="4" customFormat="1" ht="13.5" customHeight="1">
      <c r="B27" s="281"/>
      <c r="C27" s="277"/>
      <c r="D27" s="280"/>
      <c r="E27" s="280"/>
      <c r="F27" s="280"/>
      <c r="G27" s="280"/>
      <c r="H27" s="280"/>
      <c r="I27" s="279"/>
      <c r="J27" s="278"/>
      <c r="K27" s="21"/>
    </row>
    <row r="28" spans="2:11" s="4" customFormat="1" ht="13.5" customHeight="1">
      <c r="B28" s="281"/>
      <c r="C28" s="277"/>
      <c r="D28" s="280"/>
      <c r="E28" s="280"/>
      <c r="F28" s="280"/>
      <c r="G28" s="280"/>
      <c r="H28" s="280"/>
      <c r="I28" s="279"/>
      <c r="J28" s="278"/>
      <c r="K28" s="21"/>
    </row>
    <row r="29" spans="2:11" s="4" customFormat="1" ht="13.5" customHeight="1">
      <c r="B29" s="281"/>
      <c r="C29" s="277"/>
      <c r="D29" s="280"/>
      <c r="E29" s="280"/>
      <c r="F29" s="280"/>
      <c r="G29" s="280"/>
      <c r="H29" s="280"/>
      <c r="I29" s="279"/>
      <c r="J29" s="278"/>
      <c r="K29" s="21"/>
    </row>
    <row r="30" spans="2:11" s="4" customFormat="1" ht="13.5" customHeight="1">
      <c r="B30" s="262"/>
      <c r="C30" s="262"/>
      <c r="D30" s="262"/>
      <c r="E30" s="260"/>
      <c r="F30" s="260"/>
      <c r="G30" s="260"/>
      <c r="H30" s="260"/>
      <c r="I30" s="260"/>
      <c r="J30" s="261"/>
      <c r="K30" s="5"/>
    </row>
    <row r="31" spans="2:11" s="4" customFormat="1" ht="13.5" customHeight="1">
      <c r="B31" s="262"/>
      <c r="C31" s="262"/>
      <c r="D31" s="262"/>
      <c r="E31" s="260"/>
      <c r="F31" s="260"/>
      <c r="G31" s="260"/>
      <c r="H31" s="260"/>
      <c r="I31" s="260"/>
      <c r="J31" s="261"/>
      <c r="K31" s="5"/>
    </row>
    <row r="32" spans="2:11" ht="12.75" hidden="1">
      <c r="B32" s="262"/>
      <c r="C32" s="262"/>
      <c r="D32" s="262"/>
      <c r="E32" s="260"/>
      <c r="F32" s="260"/>
      <c r="G32" s="260"/>
      <c r="H32" s="260"/>
      <c r="I32" s="260"/>
      <c r="J32" s="261"/>
      <c r="K32" s="5"/>
    </row>
    <row r="33" spans="2:11" ht="12.75" hidden="1">
      <c r="B33" s="262"/>
      <c r="C33" s="262"/>
      <c r="D33" s="262"/>
      <c r="E33" s="260"/>
      <c r="F33" s="260"/>
      <c r="G33" s="260"/>
      <c r="H33" s="260"/>
      <c r="I33" s="260"/>
      <c r="J33" s="261"/>
      <c r="K33" s="5"/>
    </row>
    <row r="34" spans="2:11" ht="12.75" hidden="1">
      <c r="B34" s="262"/>
      <c r="C34" s="262"/>
      <c r="D34" s="262"/>
      <c r="E34" s="260"/>
      <c r="F34" s="260"/>
      <c r="G34" s="260"/>
      <c r="H34" s="260"/>
      <c r="I34" s="260"/>
      <c r="J34" s="261"/>
      <c r="K34" s="75"/>
    </row>
    <row r="35" spans="2:11" ht="12.75" hidden="1">
      <c r="B35" s="262"/>
      <c r="C35" s="262"/>
      <c r="D35" s="262"/>
      <c r="E35" s="260"/>
      <c r="F35" s="260"/>
      <c r="G35" s="260"/>
      <c r="H35" s="260"/>
      <c r="I35" s="260"/>
      <c r="J35" s="75"/>
      <c r="K35" s="5"/>
    </row>
    <row r="36" spans="2:11" ht="12.75" hidden="1">
      <c r="B36" s="262"/>
      <c r="C36" s="262"/>
      <c r="D36" s="262"/>
      <c r="E36" s="260"/>
      <c r="F36" s="260"/>
      <c r="G36" s="260"/>
      <c r="H36" s="260"/>
      <c r="I36" s="262"/>
      <c r="J36" s="261"/>
      <c r="K36" s="5"/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B15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I18:J20 I30:J32 I23:J24 J21 I26:J28 I25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J15 J17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J15 J17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J15 J17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E17:H32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E15 G15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E12:E14 G12:G14 I12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I13:I14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I15 I17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I29:J29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C11:D11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J11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J11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J11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E11 G11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I11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B21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B22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I21:I22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22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B23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B9:D10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E9:H10 F11:F15 H11:H15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I9:I10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J9:J10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J9:J10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J9:J10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J25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B8:D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E8:H8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K8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K8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K8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I8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J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8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J8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B33:D3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33:J35 J36 K34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E33:H36 I34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I3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C16:D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E16:H1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I1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J1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1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16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B16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B7:D7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J7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J7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J7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E7:H7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I7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K36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str">
        <f>'termíny-rezervace'!B25</f>
        <v>Štěchovice, budova ředitelství, 3. patro, místnost 309</v>
      </c>
      <c r="D3" s="38"/>
      <c r="E3" s="4"/>
    </row>
    <row r="4" spans="2:5" ht="12.75">
      <c r="B4" s="37" t="s">
        <v>23</v>
      </c>
      <c r="C4" s="39">
        <f>'termíny-rezervace'!C25</f>
        <v>43710</v>
      </c>
      <c r="D4" s="39"/>
      <c r="E4" s="14"/>
    </row>
    <row r="5" spans="2:11" ht="12.75" customHeight="1">
      <c r="B5" s="90">
        <f>SUBTOTAL(3,B7:B828)</f>
        <v>2</v>
      </c>
      <c r="C5" s="469" t="s">
        <v>17</v>
      </c>
      <c r="D5" s="276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275" t="s">
        <v>25</v>
      </c>
      <c r="C6" s="469"/>
      <c r="D6" s="275"/>
      <c r="E6" s="275" t="s">
        <v>9</v>
      </c>
      <c r="F6" s="275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28" t="s">
        <v>561</v>
      </c>
      <c r="C7" s="17" t="s">
        <v>562</v>
      </c>
      <c r="D7" s="18"/>
      <c r="E7" s="18"/>
      <c r="F7" s="18" t="s">
        <v>123</v>
      </c>
      <c r="G7" s="18" t="s">
        <v>123</v>
      </c>
      <c r="H7" s="18"/>
      <c r="I7" s="315"/>
      <c r="J7" s="100"/>
      <c r="K7" s="20"/>
    </row>
    <row r="8" spans="2:11" s="4" customFormat="1" ht="13.5" customHeight="1">
      <c r="B8" s="28" t="s">
        <v>563</v>
      </c>
      <c r="C8" s="17" t="s">
        <v>562</v>
      </c>
      <c r="D8" s="18"/>
      <c r="E8" s="18"/>
      <c r="F8" s="18" t="s">
        <v>123</v>
      </c>
      <c r="G8" s="18"/>
      <c r="H8" s="18" t="s">
        <v>123</v>
      </c>
      <c r="I8" s="315"/>
      <c r="J8" s="100"/>
      <c r="K8" s="20"/>
    </row>
    <row r="9" spans="2:11" s="4" customFormat="1" ht="13.5" customHeight="1">
      <c r="B9" s="28"/>
      <c r="C9" s="17"/>
      <c r="D9" s="18"/>
      <c r="E9" s="18"/>
      <c r="F9" s="18"/>
      <c r="G9" s="18"/>
      <c r="H9" s="18"/>
      <c r="I9" s="315"/>
      <c r="J9" s="100"/>
      <c r="K9" s="316"/>
    </row>
    <row r="10" spans="2:11" s="4" customFormat="1" ht="13.5" customHeight="1">
      <c r="B10" s="28"/>
      <c r="C10" s="17"/>
      <c r="D10" s="18"/>
      <c r="E10" s="18"/>
      <c r="F10" s="18"/>
      <c r="G10" s="18"/>
      <c r="H10" s="18"/>
      <c r="I10" s="315"/>
      <c r="J10" s="100"/>
      <c r="K10" s="20"/>
    </row>
    <row r="11" spans="2:11" s="4" customFormat="1" ht="13.5" customHeight="1">
      <c r="B11" s="313"/>
      <c r="C11" s="313"/>
      <c r="D11" s="313"/>
      <c r="E11" s="312"/>
      <c r="F11" s="312"/>
      <c r="G11" s="312"/>
      <c r="H11" s="312"/>
      <c r="I11" s="312"/>
      <c r="J11" s="314"/>
      <c r="K11" s="21"/>
    </row>
    <row r="12" spans="2:11" s="4" customFormat="1" ht="13.5" customHeight="1">
      <c r="B12" s="28"/>
      <c r="C12" s="313"/>
      <c r="D12" s="18"/>
      <c r="E12" s="18"/>
      <c r="F12" s="18"/>
      <c r="G12" s="18"/>
      <c r="H12" s="18"/>
      <c r="I12" s="315"/>
      <c r="J12" s="100"/>
      <c r="K12" s="20"/>
    </row>
    <row r="13" spans="2:11" s="4" customFormat="1" ht="13.5" customHeight="1">
      <c r="B13" s="16"/>
      <c r="C13" s="313"/>
      <c r="D13" s="18"/>
      <c r="E13" s="18"/>
      <c r="F13" s="18"/>
      <c r="G13" s="18"/>
      <c r="H13" s="15"/>
      <c r="I13" s="317"/>
      <c r="J13" s="314"/>
      <c r="K13" s="20"/>
    </row>
    <row r="14" spans="2:11" s="4" customFormat="1" ht="13.5" customHeight="1">
      <c r="B14" s="223"/>
      <c r="C14" s="313"/>
      <c r="D14" s="224"/>
      <c r="E14" s="18"/>
      <c r="F14" s="18"/>
      <c r="G14" s="18"/>
      <c r="H14" s="224"/>
      <c r="I14" s="319"/>
      <c r="J14" s="318"/>
      <c r="K14" s="21"/>
    </row>
    <row r="15" spans="2:11" s="4" customFormat="1" ht="13.5" customHeight="1">
      <c r="B15" s="223"/>
      <c r="C15" s="227"/>
      <c r="D15" s="229"/>
      <c r="E15" s="224"/>
      <c r="F15" s="225"/>
      <c r="G15" s="225"/>
      <c r="H15" s="224"/>
      <c r="I15" s="223"/>
      <c r="J15" s="226"/>
      <c r="K15" s="308"/>
    </row>
    <row r="16" spans="2:11" s="4" customFormat="1" ht="13.5" customHeight="1">
      <c r="B16" s="16"/>
      <c r="C16" s="22"/>
      <c r="D16" s="15"/>
      <c r="E16" s="23"/>
      <c r="F16" s="23"/>
      <c r="G16" s="23"/>
      <c r="H16" s="224"/>
      <c r="I16" s="223"/>
      <c r="J16" s="226"/>
      <c r="K16" s="308"/>
    </row>
    <row r="17" spans="2:11" s="4" customFormat="1" ht="13.5" customHeight="1">
      <c r="B17" s="333"/>
      <c r="C17" s="22"/>
      <c r="D17" s="328"/>
      <c r="E17" s="23"/>
      <c r="F17" s="23"/>
      <c r="G17" s="23"/>
      <c r="H17" s="224"/>
      <c r="I17" s="223"/>
      <c r="J17" s="226"/>
      <c r="K17" s="308"/>
    </row>
    <row r="18" spans="2:11" s="4" customFormat="1" ht="13.5" customHeight="1">
      <c r="B18" s="332"/>
      <c r="C18" s="328"/>
      <c r="D18" s="331"/>
      <c r="E18" s="23"/>
      <c r="F18" s="23"/>
      <c r="G18" s="334"/>
      <c r="H18" s="224"/>
      <c r="I18" s="223"/>
      <c r="J18" s="226"/>
      <c r="K18" s="308"/>
    </row>
    <row r="19" spans="2:11" s="4" customFormat="1" ht="13.5" customHeight="1">
      <c r="B19" s="344"/>
      <c r="C19" s="340"/>
      <c r="D19" s="343"/>
      <c r="E19" s="23"/>
      <c r="F19" s="23"/>
      <c r="G19" s="343"/>
      <c r="H19" s="343"/>
      <c r="I19" s="342"/>
      <c r="J19" s="341"/>
      <c r="K19" s="21"/>
    </row>
    <row r="20" spans="2:11" s="4" customFormat="1" ht="13.5" customHeight="1">
      <c r="B20" s="344"/>
      <c r="C20" s="340"/>
      <c r="D20" s="343"/>
      <c r="E20" s="23"/>
      <c r="F20" s="23"/>
      <c r="G20" s="343"/>
      <c r="H20" s="343"/>
      <c r="I20" s="342"/>
      <c r="J20" s="341"/>
      <c r="K20" s="21"/>
    </row>
    <row r="21" spans="2:11" s="4" customFormat="1" ht="13.5" customHeight="1">
      <c r="B21" s="344"/>
      <c r="C21" s="340"/>
      <c r="D21" s="343"/>
      <c r="E21" s="23"/>
      <c r="F21" s="23"/>
      <c r="G21" s="343"/>
      <c r="H21" s="343"/>
      <c r="I21" s="342"/>
      <c r="J21" s="341"/>
      <c r="K21" s="21"/>
    </row>
    <row r="22" spans="2:11" s="4" customFormat="1" ht="13.5" customHeight="1">
      <c r="B22" s="349"/>
      <c r="C22" s="345"/>
      <c r="D22" s="348"/>
      <c r="E22" s="348"/>
      <c r="F22" s="348"/>
      <c r="G22" s="348"/>
      <c r="H22" s="348"/>
      <c r="I22" s="347"/>
      <c r="J22" s="346"/>
      <c r="K22" s="21"/>
    </row>
    <row r="23" spans="2:11" s="4" customFormat="1" ht="13.5" customHeight="1">
      <c r="B23" s="353"/>
      <c r="C23" s="350"/>
      <c r="D23" s="352"/>
      <c r="E23" s="352"/>
      <c r="F23" s="352"/>
      <c r="G23" s="352"/>
      <c r="H23" s="352"/>
      <c r="I23" s="353"/>
      <c r="J23" s="351"/>
      <c r="K23" s="21"/>
    </row>
    <row r="24" spans="2:11" s="4" customFormat="1" ht="13.5" customHeight="1">
      <c r="B24" s="353"/>
      <c r="C24" s="350"/>
      <c r="D24" s="352"/>
      <c r="E24" s="352"/>
      <c r="F24" s="352"/>
      <c r="G24" s="352"/>
      <c r="H24" s="352"/>
      <c r="I24" s="353"/>
      <c r="J24" s="351"/>
      <c r="K24" s="21"/>
    </row>
    <row r="25" spans="2:11" s="4" customFormat="1" ht="13.5" customHeight="1">
      <c r="B25" s="358"/>
      <c r="C25" s="354"/>
      <c r="D25" s="357"/>
      <c r="E25" s="357"/>
      <c r="F25" s="357"/>
      <c r="G25" s="357"/>
      <c r="H25" s="357"/>
      <c r="I25" s="356"/>
      <c r="J25" s="355"/>
      <c r="K25" s="21"/>
    </row>
    <row r="26" spans="2:11" s="4" customFormat="1" ht="13.5" customHeight="1">
      <c r="B26" s="363"/>
      <c r="C26" s="359"/>
      <c r="D26" s="362"/>
      <c r="E26" s="362"/>
      <c r="F26" s="362"/>
      <c r="G26" s="362"/>
      <c r="H26" s="362"/>
      <c r="I26" s="361"/>
      <c r="J26" s="360"/>
      <c r="K26" s="21"/>
    </row>
    <row r="27" spans="2:11" s="4" customFormat="1" ht="13.5" customHeight="1">
      <c r="B27" s="363"/>
      <c r="C27" s="359"/>
      <c r="D27" s="362"/>
      <c r="E27" s="362"/>
      <c r="F27" s="362"/>
      <c r="G27" s="362"/>
      <c r="H27" s="362"/>
      <c r="I27" s="361"/>
      <c r="J27" s="360"/>
      <c r="K27" s="21"/>
    </row>
    <row r="28" spans="2:11" s="4" customFormat="1" ht="13.5" customHeight="1">
      <c r="B28" s="368"/>
      <c r="C28" s="364"/>
      <c r="D28" s="367"/>
      <c r="E28" s="367"/>
      <c r="F28" s="367"/>
      <c r="G28" s="367"/>
      <c r="H28" s="367"/>
      <c r="I28" s="366"/>
      <c r="J28" s="365"/>
      <c r="K28" s="21"/>
    </row>
    <row r="29" spans="2:11" s="4" customFormat="1" ht="13.5" customHeight="1">
      <c r="B29" s="377"/>
      <c r="C29" s="376"/>
      <c r="D29" s="373"/>
      <c r="E29" s="380"/>
      <c r="F29" s="380"/>
      <c r="G29" s="380"/>
      <c r="H29" s="380"/>
      <c r="I29" s="379"/>
      <c r="J29" s="378"/>
      <c r="K29" s="21"/>
    </row>
    <row r="30" spans="2:11" s="4" customFormat="1" ht="13.5" customHeight="1">
      <c r="B30" s="371"/>
      <c r="C30" s="371"/>
      <c r="D30" s="371"/>
      <c r="E30" s="369"/>
      <c r="F30" s="369"/>
      <c r="G30" s="369"/>
      <c r="H30" s="369"/>
      <c r="I30" s="372"/>
      <c r="J30" s="370"/>
      <c r="K30" s="21"/>
    </row>
    <row r="31" spans="2:11" s="4" customFormat="1" ht="13.5" customHeight="1">
      <c r="B31" s="371"/>
      <c r="C31" s="371"/>
      <c r="D31" s="262"/>
      <c r="E31" s="369"/>
      <c r="F31" s="369"/>
      <c r="G31" s="369"/>
      <c r="H31" s="369"/>
      <c r="I31" s="369"/>
      <c r="J31" s="370"/>
      <c r="K31" s="5"/>
    </row>
    <row r="32" spans="2:11" ht="12.75">
      <c r="B32" s="262"/>
      <c r="C32" s="262"/>
      <c r="D32" s="262"/>
      <c r="E32" s="260"/>
      <c r="F32" s="260"/>
      <c r="G32" s="260"/>
      <c r="H32" s="260"/>
      <c r="I32" s="369"/>
      <c r="J32" s="370"/>
      <c r="K32" s="5"/>
    </row>
    <row r="33" spans="2:11" ht="12.75">
      <c r="B33" s="262"/>
      <c r="C33" s="262"/>
      <c r="D33" s="262"/>
      <c r="E33" s="260"/>
      <c r="F33" s="260"/>
      <c r="G33" s="260"/>
      <c r="H33" s="260"/>
      <c r="I33" s="260"/>
      <c r="J33" s="261"/>
      <c r="K33" s="5"/>
    </row>
    <row r="34" spans="2:11" ht="12.75">
      <c r="B34" s="262"/>
      <c r="C34" s="262"/>
      <c r="D34" s="262"/>
      <c r="E34" s="260"/>
      <c r="F34" s="260"/>
      <c r="G34" s="260"/>
      <c r="H34" s="260"/>
      <c r="I34" s="260"/>
      <c r="J34" s="261"/>
      <c r="K34" s="75"/>
    </row>
    <row r="35" spans="2:11" ht="12.75">
      <c r="B35" s="262"/>
      <c r="C35" s="262"/>
      <c r="D35" s="262"/>
      <c r="E35" s="260"/>
      <c r="F35" s="260"/>
      <c r="G35" s="260"/>
      <c r="H35" s="260"/>
      <c r="I35" s="260"/>
      <c r="J35" s="75"/>
      <c r="K35" s="5"/>
    </row>
    <row r="36" spans="2:11" ht="12.75">
      <c r="B36" s="262"/>
      <c r="C36" s="262"/>
      <c r="D36" s="262"/>
      <c r="E36" s="260"/>
      <c r="F36" s="260"/>
      <c r="G36" s="260"/>
      <c r="H36" s="260"/>
      <c r="I36" s="262"/>
      <c r="J36" s="261"/>
      <c r="K36" s="5"/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B15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I18:J20 I30:J32 I23:J24 J21 I26:J28 I25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J15 J17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J15 J17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J15 J17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E17:H32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E15 G15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E12:E14 G12:G14 I12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I13:I14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I15 I17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I29:J29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C11:D11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J11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J11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J11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E11 G11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I11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B21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B22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I21:I22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22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B23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B9:D10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E9:H10 F11:F15 H11:H15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I9:I10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J9:J10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J9:J10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J9:J10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J25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B8:D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E8:H8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K8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K8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K8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I8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J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8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J8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B33:D3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33:J35 J36 K34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E33:H36 I34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I3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C16:D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E16:H1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I1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J1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1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16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B16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B7:D7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J7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J7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J7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E7:H7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I7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K36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str">
        <f>'termíny-rezervace'!B25</f>
        <v>Štěchovice, budova ředitelství, 3. patro, místnost 309</v>
      </c>
      <c r="D3" s="38"/>
      <c r="E3" s="4"/>
    </row>
    <row r="4" spans="2:5" ht="12.75">
      <c r="B4" s="37" t="s">
        <v>23</v>
      </c>
      <c r="C4" s="39">
        <f>'termíny-rezervace'!C26</f>
        <v>43374</v>
      </c>
      <c r="D4" s="39"/>
      <c r="E4" s="14"/>
    </row>
    <row r="5" spans="2:11" ht="12.75" customHeight="1">
      <c r="B5" s="90">
        <f>SUBTOTAL(3,B7:B828)</f>
        <v>17</v>
      </c>
      <c r="C5" s="469" t="s">
        <v>17</v>
      </c>
      <c r="D5" s="375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374" t="s">
        <v>25</v>
      </c>
      <c r="C6" s="469"/>
      <c r="D6" s="374"/>
      <c r="E6" s="374" t="s">
        <v>9</v>
      </c>
      <c r="F6" s="374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402" t="s">
        <v>223</v>
      </c>
      <c r="C7" s="397" t="s">
        <v>199</v>
      </c>
      <c r="D7" s="401"/>
      <c r="E7" s="23" t="s">
        <v>12</v>
      </c>
      <c r="F7" s="23" t="s">
        <v>12</v>
      </c>
      <c r="G7" s="401" t="s">
        <v>12</v>
      </c>
      <c r="H7" s="224"/>
      <c r="I7" s="223" t="s">
        <v>198</v>
      </c>
      <c r="J7" s="226">
        <v>777777202</v>
      </c>
      <c r="K7" s="308" t="s">
        <v>200</v>
      </c>
    </row>
    <row r="8" spans="2:11" s="4" customFormat="1" ht="13.5" customHeight="1">
      <c r="B8" s="402" t="s">
        <v>224</v>
      </c>
      <c r="C8" s="397" t="s">
        <v>199</v>
      </c>
      <c r="D8" s="401"/>
      <c r="E8" s="23" t="s">
        <v>12</v>
      </c>
      <c r="F8" s="23" t="s">
        <v>12</v>
      </c>
      <c r="G8" s="401" t="s">
        <v>12</v>
      </c>
      <c r="H8" s="401"/>
      <c r="I8" s="400" t="s">
        <v>198</v>
      </c>
      <c r="J8" s="399">
        <v>777777202</v>
      </c>
      <c r="K8" s="21" t="s">
        <v>200</v>
      </c>
    </row>
    <row r="9" spans="2:11" s="4" customFormat="1" ht="13.5" customHeight="1">
      <c r="B9" s="28" t="s">
        <v>136</v>
      </c>
      <c r="C9" s="17" t="s">
        <v>137</v>
      </c>
      <c r="D9" s="18"/>
      <c r="E9" s="18" t="s">
        <v>123</v>
      </c>
      <c r="F9" s="18" t="s">
        <v>123</v>
      </c>
      <c r="G9" s="18" t="s">
        <v>123</v>
      </c>
      <c r="H9" s="18"/>
      <c r="I9" s="315" t="s">
        <v>138</v>
      </c>
      <c r="J9" s="100">
        <v>774430720</v>
      </c>
      <c r="K9" s="20" t="s">
        <v>139</v>
      </c>
    </row>
    <row r="10" spans="2:11" s="4" customFormat="1" ht="13.5" customHeight="1">
      <c r="B10" s="28" t="s">
        <v>236</v>
      </c>
      <c r="C10" s="17" t="s">
        <v>119</v>
      </c>
      <c r="D10" s="18"/>
      <c r="E10" s="18" t="s">
        <v>12</v>
      </c>
      <c r="F10" s="18" t="s">
        <v>12</v>
      </c>
      <c r="G10" s="18"/>
      <c r="H10" s="18" t="s">
        <v>12</v>
      </c>
      <c r="I10" s="315" t="s">
        <v>237</v>
      </c>
      <c r="J10" s="100">
        <v>379856856</v>
      </c>
      <c r="K10" s="20" t="s">
        <v>120</v>
      </c>
    </row>
    <row r="11" spans="2:11" s="4" customFormat="1" ht="13.5" customHeight="1">
      <c r="B11" s="383" t="s">
        <v>180</v>
      </c>
      <c r="C11" s="383" t="s">
        <v>137</v>
      </c>
      <c r="D11" s="371"/>
      <c r="E11" s="381" t="s">
        <v>12</v>
      </c>
      <c r="F11" s="381" t="s">
        <v>12</v>
      </c>
      <c r="G11" s="381"/>
      <c r="H11" s="381" t="s">
        <v>12</v>
      </c>
      <c r="I11" s="381" t="s">
        <v>140</v>
      </c>
      <c r="J11" s="314">
        <v>602678508</v>
      </c>
      <c r="K11" s="21" t="s">
        <v>141</v>
      </c>
    </row>
    <row r="12" spans="2:11" s="4" customFormat="1" ht="13.5" customHeight="1">
      <c r="B12" s="28" t="s">
        <v>194</v>
      </c>
      <c r="C12" s="383" t="s">
        <v>114</v>
      </c>
      <c r="D12" s="18"/>
      <c r="E12" s="18" t="s">
        <v>12</v>
      </c>
      <c r="F12" s="18" t="s">
        <v>12</v>
      </c>
      <c r="G12" s="18"/>
      <c r="H12" s="18" t="s">
        <v>12</v>
      </c>
      <c r="I12" s="315" t="s">
        <v>115</v>
      </c>
      <c r="J12" s="100">
        <v>724790132</v>
      </c>
      <c r="K12" s="20" t="s">
        <v>116</v>
      </c>
    </row>
    <row r="13" spans="2:11" s="4" customFormat="1" ht="13.5" customHeight="1">
      <c r="B13" s="16" t="s">
        <v>195</v>
      </c>
      <c r="C13" s="383" t="s">
        <v>114</v>
      </c>
      <c r="D13" s="18"/>
      <c r="E13" s="18" t="s">
        <v>12</v>
      </c>
      <c r="F13" s="18" t="s">
        <v>12</v>
      </c>
      <c r="G13" s="18" t="s">
        <v>12</v>
      </c>
      <c r="H13" s="15"/>
      <c r="I13" s="317" t="s">
        <v>115</v>
      </c>
      <c r="J13" s="314">
        <v>724790132</v>
      </c>
      <c r="K13" s="20" t="s">
        <v>116</v>
      </c>
    </row>
    <row r="14" spans="2:11" s="4" customFormat="1" ht="13.5" customHeight="1">
      <c r="B14" s="223" t="s">
        <v>196</v>
      </c>
      <c r="C14" s="383" t="s">
        <v>114</v>
      </c>
      <c r="D14" s="224"/>
      <c r="E14" s="18" t="s">
        <v>12</v>
      </c>
      <c r="F14" s="18" t="s">
        <v>12</v>
      </c>
      <c r="G14" s="18" t="s">
        <v>12</v>
      </c>
      <c r="H14" s="224"/>
      <c r="I14" s="319" t="s">
        <v>115</v>
      </c>
      <c r="J14" s="318">
        <v>724790132</v>
      </c>
      <c r="K14" s="21" t="s">
        <v>116</v>
      </c>
    </row>
    <row r="15" spans="2:11" s="4" customFormat="1" ht="13.5" customHeight="1">
      <c r="B15" s="223" t="s">
        <v>197</v>
      </c>
      <c r="C15" s="227" t="s">
        <v>114</v>
      </c>
      <c r="D15" s="229"/>
      <c r="E15" s="224" t="s">
        <v>12</v>
      </c>
      <c r="F15" s="225" t="s">
        <v>12</v>
      </c>
      <c r="G15" s="225" t="s">
        <v>12</v>
      </c>
      <c r="H15" s="224"/>
      <c r="I15" s="223" t="s">
        <v>115</v>
      </c>
      <c r="J15" s="226">
        <v>724790132</v>
      </c>
      <c r="K15" s="308" t="s">
        <v>116</v>
      </c>
    </row>
    <row r="16" spans="2:11" s="4" customFormat="1" ht="13.5" customHeight="1">
      <c r="B16" s="16" t="s">
        <v>222</v>
      </c>
      <c r="C16" s="22" t="s">
        <v>199</v>
      </c>
      <c r="D16" s="15"/>
      <c r="E16" s="23" t="s">
        <v>12</v>
      </c>
      <c r="F16" s="23" t="s">
        <v>12</v>
      </c>
      <c r="G16" s="23" t="s">
        <v>12</v>
      </c>
      <c r="H16" s="224"/>
      <c r="I16" s="223" t="s">
        <v>198</v>
      </c>
      <c r="J16" s="226">
        <v>777777202</v>
      </c>
      <c r="K16" s="308" t="s">
        <v>200</v>
      </c>
    </row>
    <row r="17" spans="2:11" s="4" customFormat="1" ht="13.5" customHeight="1">
      <c r="B17" s="333" t="s">
        <v>225</v>
      </c>
      <c r="C17" s="22" t="s">
        <v>199</v>
      </c>
      <c r="D17" s="376"/>
      <c r="E17" s="23" t="s">
        <v>12</v>
      </c>
      <c r="F17" s="23" t="s">
        <v>12</v>
      </c>
      <c r="G17" s="23"/>
      <c r="H17" s="224" t="s">
        <v>12</v>
      </c>
      <c r="I17" s="223" t="s">
        <v>198</v>
      </c>
      <c r="J17" s="226">
        <v>777777202</v>
      </c>
      <c r="K17" s="308" t="s">
        <v>200</v>
      </c>
    </row>
    <row r="18" spans="2:11" s="4" customFormat="1" ht="13.5" customHeight="1">
      <c r="B18" s="406" t="s">
        <v>215</v>
      </c>
      <c r="C18" s="405" t="s">
        <v>48</v>
      </c>
      <c r="D18" s="380"/>
      <c r="E18" s="23" t="s">
        <v>12</v>
      </c>
      <c r="F18" s="23" t="s">
        <v>12</v>
      </c>
      <c r="G18" s="407" t="s">
        <v>12</v>
      </c>
      <c r="H18" s="224"/>
      <c r="I18" s="223" t="s">
        <v>218</v>
      </c>
      <c r="J18" s="226">
        <v>734643393</v>
      </c>
      <c r="K18" s="308" t="s">
        <v>219</v>
      </c>
    </row>
    <row r="19" spans="2:11" s="4" customFormat="1" ht="13.5" customHeight="1">
      <c r="B19" s="406" t="s">
        <v>247</v>
      </c>
      <c r="C19" s="405" t="s">
        <v>48</v>
      </c>
      <c r="D19" s="380"/>
      <c r="E19" s="23" t="s">
        <v>12</v>
      </c>
      <c r="F19" s="23" t="s">
        <v>12</v>
      </c>
      <c r="G19" s="407" t="s">
        <v>12</v>
      </c>
      <c r="H19" s="224"/>
      <c r="I19" s="223" t="s">
        <v>218</v>
      </c>
      <c r="J19" s="226">
        <v>734643393</v>
      </c>
      <c r="K19" s="308" t="s">
        <v>219</v>
      </c>
    </row>
    <row r="20" spans="2:11" s="4" customFormat="1" ht="13.5" customHeight="1">
      <c r="B20" s="406" t="s">
        <v>216</v>
      </c>
      <c r="C20" s="405" t="s">
        <v>48</v>
      </c>
      <c r="D20" s="380"/>
      <c r="E20" s="23" t="s">
        <v>12</v>
      </c>
      <c r="F20" s="23" t="s">
        <v>12</v>
      </c>
      <c r="G20" s="407" t="s">
        <v>12</v>
      </c>
      <c r="H20" s="224"/>
      <c r="I20" s="223" t="s">
        <v>218</v>
      </c>
      <c r="J20" s="226">
        <v>734643393</v>
      </c>
      <c r="K20" s="308" t="s">
        <v>219</v>
      </c>
    </row>
    <row r="21" spans="2:11" s="4" customFormat="1" ht="13.5" customHeight="1">
      <c r="B21" s="406" t="s">
        <v>217</v>
      </c>
      <c r="C21" s="405" t="s">
        <v>48</v>
      </c>
      <c r="D21" s="380"/>
      <c r="E21" s="23" t="s">
        <v>12</v>
      </c>
      <c r="F21" s="23" t="s">
        <v>12</v>
      </c>
      <c r="G21" s="407" t="s">
        <v>12</v>
      </c>
      <c r="H21" s="224"/>
      <c r="I21" s="223" t="s">
        <v>218</v>
      </c>
      <c r="J21" s="226">
        <v>734643393</v>
      </c>
      <c r="K21" s="308" t="s">
        <v>219</v>
      </c>
    </row>
    <row r="22" spans="2:11" s="4" customFormat="1" ht="13.5" customHeight="1">
      <c r="B22" s="406" t="s">
        <v>226</v>
      </c>
      <c r="C22" s="405" t="s">
        <v>199</v>
      </c>
      <c r="D22" s="380"/>
      <c r="E22" s="407"/>
      <c r="F22" s="407" t="s">
        <v>12</v>
      </c>
      <c r="G22" s="407" t="s">
        <v>12</v>
      </c>
      <c r="H22" s="407"/>
      <c r="I22" s="400" t="s">
        <v>198</v>
      </c>
      <c r="J22" s="399">
        <v>777777202</v>
      </c>
      <c r="K22" s="21" t="s">
        <v>200</v>
      </c>
    </row>
    <row r="23" spans="2:11" s="4" customFormat="1" ht="13.5" customHeight="1">
      <c r="B23" s="406" t="s">
        <v>241</v>
      </c>
      <c r="C23" s="405" t="s">
        <v>242</v>
      </c>
      <c r="D23" s="380"/>
      <c r="E23" s="407"/>
      <c r="F23" s="407" t="s">
        <v>12</v>
      </c>
      <c r="G23" s="407" t="s">
        <v>12</v>
      </c>
      <c r="H23" s="407"/>
      <c r="I23" s="406" t="s">
        <v>243</v>
      </c>
      <c r="J23" s="399">
        <v>561107202</v>
      </c>
      <c r="K23" s="21" t="s">
        <v>244</v>
      </c>
    </row>
    <row r="24" spans="2:11" s="4" customFormat="1" ht="13.5" customHeight="1">
      <c r="B24" s="377"/>
      <c r="C24" s="376"/>
      <c r="D24" s="380"/>
      <c r="E24" s="380"/>
      <c r="F24" s="380"/>
      <c r="G24" s="380"/>
      <c r="H24" s="380"/>
      <c r="I24" s="377"/>
      <c r="J24" s="378"/>
      <c r="K24" s="21"/>
    </row>
    <row r="25" spans="2:11" s="4" customFormat="1" ht="13.5" customHeight="1">
      <c r="B25" s="377"/>
      <c r="C25" s="376"/>
      <c r="D25" s="380"/>
      <c r="E25" s="380"/>
      <c r="F25" s="380"/>
      <c r="G25" s="380"/>
      <c r="H25" s="380"/>
      <c r="I25" s="379"/>
      <c r="J25" s="378"/>
      <c r="K25" s="21"/>
    </row>
    <row r="26" spans="2:11" s="4" customFormat="1" ht="13.5" customHeight="1">
      <c r="B26" s="377"/>
      <c r="C26" s="376"/>
      <c r="D26" s="380"/>
      <c r="E26" s="380"/>
      <c r="F26" s="380"/>
      <c r="G26" s="380"/>
      <c r="H26" s="380"/>
      <c r="I26" s="379"/>
      <c r="J26" s="378"/>
      <c r="K26" s="21"/>
    </row>
    <row r="27" spans="2:11" s="4" customFormat="1" ht="13.5" customHeight="1">
      <c r="B27" s="377"/>
      <c r="C27" s="376"/>
      <c r="D27" s="380"/>
      <c r="E27" s="380"/>
      <c r="F27" s="380"/>
      <c r="G27" s="380"/>
      <c r="H27" s="380"/>
      <c r="I27" s="379"/>
      <c r="J27" s="378"/>
      <c r="K27" s="21"/>
    </row>
    <row r="28" spans="2:11" s="4" customFormat="1" ht="13.5" customHeight="1">
      <c r="B28" s="377"/>
      <c r="C28" s="376"/>
      <c r="D28" s="380"/>
      <c r="E28" s="380"/>
      <c r="F28" s="380"/>
      <c r="G28" s="380"/>
      <c r="H28" s="380"/>
      <c r="I28" s="379"/>
      <c r="J28" s="378"/>
      <c r="K28" s="21"/>
    </row>
    <row r="29" spans="2:11" s="4" customFormat="1" ht="13.5" customHeight="1">
      <c r="B29" s="377"/>
      <c r="C29" s="376"/>
      <c r="D29" s="380"/>
      <c r="E29" s="380"/>
      <c r="F29" s="380"/>
      <c r="G29" s="380"/>
      <c r="H29" s="380"/>
      <c r="I29" s="379"/>
      <c r="J29" s="378"/>
      <c r="K29" s="21"/>
    </row>
    <row r="30" spans="2:11" s="4" customFormat="1" ht="13.5" customHeight="1">
      <c r="B30" s="371"/>
      <c r="C30" s="371"/>
      <c r="D30" s="371"/>
      <c r="E30" s="369"/>
      <c r="F30" s="369"/>
      <c r="G30" s="369"/>
      <c r="H30" s="369"/>
      <c r="I30" s="372"/>
      <c r="J30" s="370"/>
      <c r="K30" s="21"/>
    </row>
    <row r="31" spans="2:11" s="4" customFormat="1" ht="13.5" customHeight="1">
      <c r="B31" s="371"/>
      <c r="C31" s="371"/>
      <c r="D31" s="371"/>
      <c r="E31" s="369"/>
      <c r="F31" s="369"/>
      <c r="G31" s="369"/>
      <c r="H31" s="369"/>
      <c r="I31" s="369"/>
      <c r="J31" s="370"/>
      <c r="K31" s="5"/>
    </row>
    <row r="32" spans="2:11" ht="12.75" hidden="1">
      <c r="B32" s="371"/>
      <c r="C32" s="371"/>
      <c r="D32" s="371"/>
      <c r="E32" s="369"/>
      <c r="F32" s="369"/>
      <c r="G32" s="369"/>
      <c r="H32" s="369"/>
      <c r="I32" s="369"/>
      <c r="J32" s="370"/>
      <c r="K32" s="5"/>
    </row>
    <row r="33" spans="2:11" ht="12.75" hidden="1">
      <c r="B33" s="371"/>
      <c r="C33" s="371"/>
      <c r="D33" s="371"/>
      <c r="E33" s="369"/>
      <c r="F33" s="369"/>
      <c r="G33" s="369"/>
      <c r="H33" s="369"/>
      <c r="I33" s="369"/>
      <c r="J33" s="370"/>
      <c r="K33" s="5"/>
    </row>
    <row r="34" spans="2:11" ht="12.75" hidden="1">
      <c r="B34" s="371"/>
      <c r="C34" s="371"/>
      <c r="D34" s="371"/>
      <c r="E34" s="369"/>
      <c r="F34" s="369"/>
      <c r="G34" s="369"/>
      <c r="H34" s="369"/>
      <c r="I34" s="369"/>
      <c r="J34" s="370"/>
      <c r="K34" s="75"/>
    </row>
    <row r="35" spans="2:11" ht="12.75" hidden="1">
      <c r="B35" s="371"/>
      <c r="C35" s="371"/>
      <c r="D35" s="371"/>
      <c r="E35" s="369"/>
      <c r="F35" s="369"/>
      <c r="G35" s="369"/>
      <c r="H35" s="369"/>
      <c r="I35" s="369"/>
      <c r="J35" s="75"/>
      <c r="K35" s="5"/>
    </row>
    <row r="36" spans="2:11" ht="12.75" hidden="1">
      <c r="B36" s="371"/>
      <c r="C36" s="371"/>
      <c r="D36" s="371"/>
      <c r="E36" s="369"/>
      <c r="F36" s="369"/>
      <c r="G36" s="369"/>
      <c r="H36" s="369"/>
      <c r="I36" s="371"/>
      <c r="J36" s="370"/>
      <c r="K36" s="5"/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129" dxfId="1" stopIfTrue="1">
      <formula>#REF!=0</formula>
    </cfRule>
    <cfRule type="expression" priority="130" dxfId="0" stopIfTrue="1">
      <formula>#REF!&gt;0</formula>
    </cfRule>
  </conditionalFormatting>
  <conditionalFormatting sqref="B15">
    <cfRule type="expression" priority="127" dxfId="1" stopIfTrue="1">
      <formula>#REF!=0</formula>
    </cfRule>
    <cfRule type="expression" priority="128" dxfId="0" stopIfTrue="1">
      <formula>#REF!&gt;0</formula>
    </cfRule>
  </conditionalFormatting>
  <conditionalFormatting sqref="I18:J20 I30:J32 I23:J24 J21 I26:J28 I25">
    <cfRule type="expression" priority="125" dxfId="1" stopIfTrue="1">
      <formula>#REF!=0</formula>
    </cfRule>
    <cfRule type="expression" priority="126" dxfId="0" stopIfTrue="1">
      <formula>#REF!&gt;0</formula>
    </cfRule>
  </conditionalFormatting>
  <conditionalFormatting sqref="J15 J17">
    <cfRule type="expression" priority="123" dxfId="1" stopIfTrue="1">
      <formula>#REF!=0</formula>
    </cfRule>
    <cfRule type="expression" priority="124" dxfId="0" stopIfTrue="1">
      <formula>#REF!&gt;0</formula>
    </cfRule>
  </conditionalFormatting>
  <conditionalFormatting sqref="J15 J17">
    <cfRule type="expression" priority="121" dxfId="1" stopIfTrue="1">
      <formula>#REF!=0</formula>
    </cfRule>
    <cfRule type="expression" priority="122" dxfId="0" stopIfTrue="1">
      <formula>#REF!&gt;0</formula>
    </cfRule>
  </conditionalFormatting>
  <conditionalFormatting sqref="J15 J17">
    <cfRule type="expression" priority="119" dxfId="1" stopIfTrue="1">
      <formula>#REF!=0</formula>
    </cfRule>
    <cfRule type="expression" priority="120" dxfId="0" stopIfTrue="1">
      <formula>#REF!&gt;0</formula>
    </cfRule>
  </conditionalFormatting>
  <conditionalFormatting sqref="E17:H32">
    <cfRule type="expression" priority="117" dxfId="1" stopIfTrue="1">
      <formula>#REF!=0</formula>
    </cfRule>
    <cfRule type="expression" priority="118" dxfId="0" stopIfTrue="1">
      <formula>#REF!&gt;0</formula>
    </cfRule>
  </conditionalFormatting>
  <conditionalFormatting sqref="E15 G15">
    <cfRule type="expression" priority="115" dxfId="1" stopIfTrue="1">
      <formula>#REF!=0</formula>
    </cfRule>
    <cfRule type="expression" priority="116" dxfId="0" stopIfTrue="1">
      <formula>#REF!&gt;0</formula>
    </cfRule>
  </conditionalFormatting>
  <conditionalFormatting sqref="E12:E14 G12:G14 I12">
    <cfRule type="expression" priority="113" dxfId="1" stopIfTrue="1">
      <formula>#REF!=0</formula>
    </cfRule>
    <cfRule type="expression" priority="114" dxfId="0" stopIfTrue="1">
      <formula>#REF!&gt;0</formula>
    </cfRule>
  </conditionalFormatting>
  <conditionalFormatting sqref="I13:I14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I15 I17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I29:J29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C11:D11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J11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J11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J11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E11 G11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I11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B21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B22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I21:I22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J22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B23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B10:D10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E10:H10 F11:F15 H11:H15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I10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J10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J10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J10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J25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B33:D36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I33:J35 J36 K34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E33:H36 I34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I36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C16:D16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E16:H16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I16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16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J16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J1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B16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B9:D9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9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J9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J9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E9:H9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I9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B7:D8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I7:J8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E7:H8">
    <cfRule type="expression" priority="1" dxfId="1" stopIfTrue="1">
      <formula>#REF!=0</formula>
    </cfRule>
    <cfRule type="expression" priority="2" dxfId="0" stopIfTrue="1">
      <formula>#REF!&gt;0</formula>
    </cfRule>
  </conditionalFormatting>
  <hyperlinks>
    <hyperlink ref="K18" r:id="rId1" display="tomas.dolezal@brush.eu"/>
    <hyperlink ref="K19" r:id="rId2" display="tomas.dolezal@brush.eu"/>
    <hyperlink ref="K20" r:id="rId3" display="tomas.dolezal@brush.eu"/>
    <hyperlink ref="K21" r:id="rId4" display="tomas.dolezal@brush.eu"/>
  </hyperlinks>
  <printOptions/>
  <pageMargins left="0.7" right="0.7" top="0.787401575" bottom="0.787401575" header="0.3" footer="0.3"/>
  <pageSetup horizontalDpi="600" verticalDpi="600" orientation="portrait" paperSize="9" r:id="rId8"/>
  <drawing r:id="rId7"/>
  <legacyDrawing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36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str">
        <f>'termíny-rezervace'!B21</f>
        <v>Dlouhé Stráně</v>
      </c>
      <c r="D3" s="38"/>
      <c r="E3" s="4"/>
    </row>
    <row r="4" spans="2:5" ht="12.75">
      <c r="B4" s="37" t="s">
        <v>23</v>
      </c>
      <c r="C4" s="39">
        <f>'termíny-rezervace'!C21</f>
        <v>43598</v>
      </c>
      <c r="D4" s="39"/>
      <c r="E4" s="14"/>
    </row>
    <row r="5" spans="2:11" ht="12.75" customHeight="1">
      <c r="B5" s="90">
        <f>SUBTOTAL(3,B7:B828)</f>
        <v>16</v>
      </c>
      <c r="C5" s="469" t="s">
        <v>17</v>
      </c>
      <c r="D5" s="375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374" t="s">
        <v>25</v>
      </c>
      <c r="C6" s="469"/>
      <c r="D6" s="374"/>
      <c r="E6" s="374" t="s">
        <v>9</v>
      </c>
      <c r="F6" s="374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28" t="s">
        <v>516</v>
      </c>
      <c r="C7" s="17" t="s">
        <v>517</v>
      </c>
      <c r="D7" s="18"/>
      <c r="E7" s="18"/>
      <c r="F7" s="18" t="s">
        <v>12</v>
      </c>
      <c r="G7" s="18"/>
      <c r="H7" s="18" t="s">
        <v>12</v>
      </c>
      <c r="I7" s="315"/>
      <c r="J7" s="100"/>
      <c r="K7" s="20"/>
    </row>
    <row r="8" spans="2:11" s="4" customFormat="1" ht="13.5" customHeight="1">
      <c r="B8" s="28" t="s">
        <v>518</v>
      </c>
      <c r="C8" s="17" t="s">
        <v>517</v>
      </c>
      <c r="D8" s="18"/>
      <c r="E8" s="18" t="s">
        <v>12</v>
      </c>
      <c r="F8" s="18"/>
      <c r="G8" s="18"/>
      <c r="H8" s="18" t="s">
        <v>12</v>
      </c>
      <c r="I8" s="315"/>
      <c r="J8" s="100"/>
      <c r="K8" s="20"/>
    </row>
    <row r="9" spans="2:11" s="4" customFormat="1" ht="13.5" customHeight="1">
      <c r="B9" s="28" t="s">
        <v>519</v>
      </c>
      <c r="C9" s="17" t="s">
        <v>520</v>
      </c>
      <c r="D9" s="18"/>
      <c r="E9" s="18"/>
      <c r="F9" s="18" t="s">
        <v>12</v>
      </c>
      <c r="G9" s="18" t="s">
        <v>12</v>
      </c>
      <c r="H9" s="18"/>
      <c r="I9" s="315"/>
      <c r="J9" s="100"/>
      <c r="K9" s="316"/>
    </row>
    <row r="10" spans="2:11" s="4" customFormat="1" ht="13.5" customHeight="1">
      <c r="B10" s="28" t="s">
        <v>521</v>
      </c>
      <c r="C10" s="17" t="s">
        <v>520</v>
      </c>
      <c r="D10" s="18"/>
      <c r="E10" s="18"/>
      <c r="F10" s="18" t="s">
        <v>12</v>
      </c>
      <c r="G10" s="18" t="s">
        <v>12</v>
      </c>
      <c r="H10" s="18"/>
      <c r="I10" s="315"/>
      <c r="J10" s="100"/>
      <c r="K10" s="20"/>
    </row>
    <row r="11" spans="2:11" s="4" customFormat="1" ht="13.5" customHeight="1">
      <c r="B11" s="371" t="s">
        <v>522</v>
      </c>
      <c r="C11" s="371" t="s">
        <v>523</v>
      </c>
      <c r="D11" s="371"/>
      <c r="E11" s="369"/>
      <c r="F11" s="369" t="s">
        <v>12</v>
      </c>
      <c r="G11" s="369"/>
      <c r="H11" s="369" t="s">
        <v>12</v>
      </c>
      <c r="I11" s="369"/>
      <c r="J11" s="314"/>
      <c r="K11" s="21"/>
    </row>
    <row r="12" spans="2:11" s="4" customFormat="1" ht="13.5" customHeight="1">
      <c r="B12" s="28" t="s">
        <v>524</v>
      </c>
      <c r="C12" s="17" t="s">
        <v>525</v>
      </c>
      <c r="D12" s="18"/>
      <c r="E12" s="18" t="s">
        <v>12</v>
      </c>
      <c r="F12" s="18"/>
      <c r="G12" s="18"/>
      <c r="H12" s="18" t="s">
        <v>12</v>
      </c>
      <c r="I12" s="315"/>
      <c r="J12" s="100"/>
      <c r="K12" s="20"/>
    </row>
    <row r="13" spans="2:11" s="4" customFormat="1" ht="13.5" customHeight="1">
      <c r="B13" s="16" t="s">
        <v>526</v>
      </c>
      <c r="C13" s="435" t="s">
        <v>119</v>
      </c>
      <c r="D13" s="18" t="s">
        <v>12</v>
      </c>
      <c r="E13" s="18" t="s">
        <v>12</v>
      </c>
      <c r="F13" s="18" t="s">
        <v>12</v>
      </c>
      <c r="G13" s="18"/>
      <c r="H13" s="15" t="s">
        <v>12</v>
      </c>
      <c r="I13" s="317"/>
      <c r="J13" s="314"/>
      <c r="K13" s="20"/>
    </row>
    <row r="14" spans="2:11" s="4" customFormat="1" ht="13.5" customHeight="1">
      <c r="B14" s="16" t="s">
        <v>527</v>
      </c>
      <c r="C14" s="464" t="s">
        <v>528</v>
      </c>
      <c r="D14" s="224"/>
      <c r="E14" s="18"/>
      <c r="F14" s="18"/>
      <c r="G14" s="18"/>
      <c r="H14" s="15" t="s">
        <v>12</v>
      </c>
      <c r="I14" s="319"/>
      <c r="J14" s="318"/>
      <c r="K14" s="21"/>
    </row>
    <row r="15" spans="2:11" s="4" customFormat="1" ht="13.5" customHeight="1">
      <c r="B15" s="28" t="s">
        <v>529</v>
      </c>
      <c r="C15" s="17" t="s">
        <v>530</v>
      </c>
      <c r="D15" s="229"/>
      <c r="E15" s="18"/>
      <c r="F15" s="18" t="s">
        <v>12</v>
      </c>
      <c r="G15" s="18"/>
      <c r="H15" s="18"/>
      <c r="I15" s="223"/>
      <c r="J15" s="226"/>
      <c r="K15" s="308"/>
    </row>
    <row r="16" spans="2:11" s="4" customFormat="1" ht="13.5" customHeight="1">
      <c r="B16" s="28" t="s">
        <v>531</v>
      </c>
      <c r="C16" s="17" t="s">
        <v>530</v>
      </c>
      <c r="D16" s="15"/>
      <c r="E16" s="18" t="s">
        <v>12</v>
      </c>
      <c r="F16" s="18"/>
      <c r="G16" s="18"/>
      <c r="H16" s="18"/>
      <c r="I16" s="223"/>
      <c r="J16" s="226"/>
      <c r="K16" s="308"/>
    </row>
    <row r="17" spans="2:11" s="4" customFormat="1" ht="13.5" customHeight="1">
      <c r="B17" s="28" t="s">
        <v>532</v>
      </c>
      <c r="C17" s="17" t="s">
        <v>530</v>
      </c>
      <c r="D17" s="376"/>
      <c r="E17" s="18" t="s">
        <v>12</v>
      </c>
      <c r="F17" s="18" t="s">
        <v>12</v>
      </c>
      <c r="G17" s="18" t="s">
        <v>12</v>
      </c>
      <c r="H17" s="18"/>
      <c r="I17" s="223"/>
      <c r="J17" s="226"/>
      <c r="K17" s="308"/>
    </row>
    <row r="18" spans="2:11" s="4" customFormat="1" ht="13.5" customHeight="1">
      <c r="B18" s="28" t="s">
        <v>533</v>
      </c>
      <c r="C18" s="17" t="s">
        <v>530</v>
      </c>
      <c r="D18" s="380"/>
      <c r="E18" s="18" t="s">
        <v>12</v>
      </c>
      <c r="F18" s="18"/>
      <c r="G18" s="18"/>
      <c r="H18" s="18"/>
      <c r="I18" s="223"/>
      <c r="J18" s="226"/>
      <c r="K18" s="308"/>
    </row>
    <row r="19" spans="2:11" s="4" customFormat="1" ht="13.5" customHeight="1">
      <c r="B19" s="16" t="s">
        <v>534</v>
      </c>
      <c r="C19" s="16" t="s">
        <v>535</v>
      </c>
      <c r="D19" s="380"/>
      <c r="E19" s="465"/>
      <c r="F19" s="466" t="s">
        <v>123</v>
      </c>
      <c r="G19" s="465"/>
      <c r="H19" s="466" t="s">
        <v>123</v>
      </c>
      <c r="I19" s="386"/>
      <c r="J19" s="385"/>
      <c r="K19" s="21"/>
    </row>
    <row r="20" spans="2:11" s="4" customFormat="1" ht="13.5" customHeight="1">
      <c r="B20" s="16" t="s">
        <v>536</v>
      </c>
      <c r="C20" s="467" t="s">
        <v>537</v>
      </c>
      <c r="D20" s="380"/>
      <c r="E20" s="18"/>
      <c r="F20" s="18" t="s">
        <v>12</v>
      </c>
      <c r="G20" s="18" t="s">
        <v>12</v>
      </c>
      <c r="H20" s="15"/>
      <c r="I20" s="386"/>
      <c r="J20" s="385"/>
      <c r="K20" s="21"/>
    </row>
    <row r="21" spans="2:11" s="4" customFormat="1" ht="13.5" customHeight="1">
      <c r="B21" s="223" t="s">
        <v>538</v>
      </c>
      <c r="C21" s="467" t="s">
        <v>537</v>
      </c>
      <c r="D21" s="380"/>
      <c r="E21" s="18" t="s">
        <v>12</v>
      </c>
      <c r="F21" s="18"/>
      <c r="G21" s="18" t="s">
        <v>12</v>
      </c>
      <c r="H21" s="224"/>
      <c r="I21" s="386"/>
      <c r="J21" s="385"/>
      <c r="K21" s="21"/>
    </row>
    <row r="22" spans="2:11" s="4" customFormat="1" ht="13.5" customHeight="1">
      <c r="B22" s="16" t="s">
        <v>539</v>
      </c>
      <c r="C22" s="468" t="s">
        <v>540</v>
      </c>
      <c r="D22" s="380"/>
      <c r="E22" s="18" t="s">
        <v>12</v>
      </c>
      <c r="F22" s="18" t="s">
        <v>12</v>
      </c>
      <c r="G22" s="18" t="s">
        <v>12</v>
      </c>
      <c r="H22" s="15"/>
      <c r="I22" s="386"/>
      <c r="J22" s="385"/>
      <c r="K22" s="21"/>
    </row>
    <row r="23" spans="2:11" s="4" customFormat="1" ht="13.5" customHeight="1">
      <c r="B23" s="393"/>
      <c r="C23" s="392"/>
      <c r="D23" s="380"/>
      <c r="E23" s="395"/>
      <c r="F23" s="395"/>
      <c r="G23" s="395"/>
      <c r="H23" s="395"/>
      <c r="I23" s="396"/>
      <c r="J23" s="394"/>
      <c r="K23" s="21"/>
    </row>
    <row r="24" spans="2:11" s="4" customFormat="1" ht="13.5" customHeight="1">
      <c r="B24" s="398"/>
      <c r="C24" s="397"/>
      <c r="D24" s="380"/>
      <c r="E24" s="401"/>
      <c r="F24" s="401"/>
      <c r="G24" s="401"/>
      <c r="H24" s="401"/>
      <c r="I24" s="402"/>
      <c r="J24" s="399"/>
      <c r="K24" s="21"/>
    </row>
    <row r="25" spans="2:11" s="4" customFormat="1" ht="13.5" customHeight="1">
      <c r="B25" s="398"/>
      <c r="C25" s="397"/>
      <c r="D25" s="380"/>
      <c r="E25" s="401"/>
      <c r="F25" s="401"/>
      <c r="G25" s="401"/>
      <c r="H25" s="401"/>
      <c r="I25" s="402"/>
      <c r="J25" s="399"/>
      <c r="K25" s="21"/>
    </row>
    <row r="26" spans="2:11" s="4" customFormat="1" ht="13.5" customHeight="1">
      <c r="B26" s="398"/>
      <c r="C26" s="397"/>
      <c r="D26" s="380"/>
      <c r="E26" s="401"/>
      <c r="F26" s="401"/>
      <c r="G26" s="401"/>
      <c r="H26" s="401"/>
      <c r="I26" s="400"/>
      <c r="J26" s="399"/>
      <c r="K26" s="21"/>
    </row>
    <row r="27" spans="2:11" s="4" customFormat="1" ht="13.5" customHeight="1">
      <c r="B27" s="398"/>
      <c r="C27" s="397"/>
      <c r="D27" s="380"/>
      <c r="E27" s="401"/>
      <c r="F27" s="401"/>
      <c r="G27" s="401"/>
      <c r="H27" s="401"/>
      <c r="I27" s="400"/>
      <c r="J27" s="399"/>
      <c r="K27" s="21"/>
    </row>
    <row r="28" spans="2:11" s="4" customFormat="1" ht="13.5" customHeight="1">
      <c r="B28" s="406"/>
      <c r="C28" s="405"/>
      <c r="D28" s="380"/>
      <c r="E28" s="407"/>
      <c r="F28" s="407"/>
      <c r="G28" s="407"/>
      <c r="H28" s="407"/>
      <c r="I28" s="400"/>
      <c r="J28" s="399"/>
      <c r="K28" s="21"/>
    </row>
    <row r="29" spans="2:11" s="4" customFormat="1" ht="13.5" customHeight="1">
      <c r="B29" s="406"/>
      <c r="C29" s="405"/>
      <c r="D29" s="380"/>
      <c r="E29" s="407"/>
      <c r="F29" s="407"/>
      <c r="G29" s="407"/>
      <c r="H29" s="407"/>
      <c r="I29" s="400"/>
      <c r="J29" s="399"/>
      <c r="K29" s="21"/>
    </row>
    <row r="30" spans="2:11" s="4" customFormat="1" ht="13.5" customHeight="1">
      <c r="B30" s="371"/>
      <c r="C30" s="371"/>
      <c r="D30" s="371"/>
      <c r="E30" s="369"/>
      <c r="F30" s="369"/>
      <c r="G30" s="369"/>
      <c r="H30" s="369"/>
      <c r="I30" s="372"/>
      <c r="J30" s="370"/>
      <c r="K30" s="21"/>
    </row>
    <row r="31" spans="2:11" s="4" customFormat="1" ht="13.5" customHeight="1">
      <c r="B31" s="383"/>
      <c r="C31" s="383"/>
      <c r="D31" s="371"/>
      <c r="E31" s="381"/>
      <c r="F31" s="381"/>
      <c r="G31" s="381"/>
      <c r="H31" s="381"/>
      <c r="I31" s="381"/>
      <c r="J31" s="382"/>
      <c r="K31" s="5"/>
    </row>
    <row r="32" spans="2:11" ht="12.75">
      <c r="B32" s="383"/>
      <c r="C32" s="383"/>
      <c r="D32" s="371"/>
      <c r="E32" s="381"/>
      <c r="F32" s="381"/>
      <c r="G32" s="381"/>
      <c r="H32" s="381"/>
      <c r="I32" s="381"/>
      <c r="J32" s="382"/>
      <c r="K32" s="5"/>
    </row>
    <row r="33" spans="2:11" ht="12.75">
      <c r="B33" s="383"/>
      <c r="C33" s="383"/>
      <c r="D33" s="371"/>
      <c r="E33" s="381"/>
      <c r="F33" s="381"/>
      <c r="G33" s="381"/>
      <c r="H33" s="381"/>
      <c r="I33" s="381"/>
      <c r="J33" s="382"/>
      <c r="K33" s="5"/>
    </row>
    <row r="34" spans="2:11" ht="12.75">
      <c r="B34" s="383"/>
      <c r="C34" s="383"/>
      <c r="D34" s="371"/>
      <c r="E34" s="381"/>
      <c r="F34" s="381"/>
      <c r="G34" s="381"/>
      <c r="H34" s="381"/>
      <c r="I34" s="381"/>
      <c r="J34" s="382"/>
      <c r="K34" s="75"/>
    </row>
    <row r="35" spans="2:11" ht="12.75">
      <c r="B35" s="383"/>
      <c r="C35" s="383"/>
      <c r="D35" s="371"/>
      <c r="E35" s="381"/>
      <c r="F35" s="381"/>
      <c r="G35" s="381"/>
      <c r="H35" s="381"/>
      <c r="I35" s="381"/>
      <c r="J35" s="382"/>
      <c r="K35" s="5"/>
    </row>
    <row r="36" spans="2:11" ht="12.75">
      <c r="B36" s="383"/>
      <c r="C36" s="383"/>
      <c r="D36" s="371"/>
      <c r="E36" s="381"/>
      <c r="F36" s="381"/>
      <c r="G36" s="381"/>
      <c r="H36" s="381"/>
      <c r="I36" s="383"/>
      <c r="J36" s="382"/>
      <c r="K36" s="5"/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119" dxfId="1" stopIfTrue="1">
      <formula>#REF!=0</formula>
    </cfRule>
    <cfRule type="expression" priority="120" dxfId="0" stopIfTrue="1">
      <formula>#REF!&gt;0</formula>
    </cfRule>
  </conditionalFormatting>
  <conditionalFormatting sqref="B15">
    <cfRule type="expression" priority="117" dxfId="1" stopIfTrue="1">
      <formula>#REF!=0</formula>
    </cfRule>
    <cfRule type="expression" priority="118" dxfId="0" stopIfTrue="1">
      <formula>#REF!&gt;0</formula>
    </cfRule>
  </conditionalFormatting>
  <conditionalFormatting sqref="I18:J20 I30:J32 I23:J24 J21 I26:J28 I25">
    <cfRule type="expression" priority="115" dxfId="1" stopIfTrue="1">
      <formula>#REF!=0</formula>
    </cfRule>
    <cfRule type="expression" priority="116" dxfId="0" stopIfTrue="1">
      <formula>#REF!&gt;0</formula>
    </cfRule>
  </conditionalFormatting>
  <conditionalFormatting sqref="J15 J17">
    <cfRule type="expression" priority="113" dxfId="1" stopIfTrue="1">
      <formula>#REF!=0</formula>
    </cfRule>
    <cfRule type="expression" priority="114" dxfId="0" stopIfTrue="1">
      <formula>#REF!&gt;0</formula>
    </cfRule>
  </conditionalFormatting>
  <conditionalFormatting sqref="J15 J17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J15 J17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E17:H32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E15 G15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E12:E14 G12:G14 I12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I13:I14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I15 I17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I29:J29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C11:D11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J11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J11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J11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E11 G11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I11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B21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B22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I21:I22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J22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B23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F11:F15 H9:H15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I9:I10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J9:J10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J9:J10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J9:J10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J25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B8:D8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E8:H8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K8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K8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K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I8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J8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J8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J8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B33:D36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I33:J35 J36 K34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E33:H36 I34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I36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C16:D1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E16:H16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I16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J1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J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J1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B1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B7:D7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7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7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J7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E7:H7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I7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B10 D10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E10:G10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B9:D9 C10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E9:G9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PageLayoutView="0" workbookViewId="0" topLeftCell="A1">
      <selection activeCell="B19" sqref="B19:H19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/>
      <c r="D1" s="36"/>
    </row>
    <row r="2" ht="17.25" customHeight="1"/>
    <row r="3" spans="2:5" ht="12.75">
      <c r="B3" s="37" t="s">
        <v>22</v>
      </c>
      <c r="C3" s="38" t="str">
        <f>'termíny-rezervace'!B22</f>
        <v>Štěchovice, budova ředitelství, 3. patro, místnost 309</v>
      </c>
      <c r="D3" s="38"/>
      <c r="E3" s="4"/>
    </row>
    <row r="4" spans="2:5" ht="12.75">
      <c r="B4" s="37" t="s">
        <v>23</v>
      </c>
      <c r="C4" s="39">
        <f>'termíny-rezervace'!C22</f>
        <v>43619</v>
      </c>
      <c r="D4" s="39"/>
      <c r="E4" s="14"/>
    </row>
    <row r="5" spans="2:11" ht="12.75" customHeight="1">
      <c r="B5" s="90">
        <f>SUBTOTAL(3,B7:B823)</f>
        <v>12</v>
      </c>
      <c r="C5" s="469" t="s">
        <v>17</v>
      </c>
      <c r="D5" s="208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207" t="s">
        <v>25</v>
      </c>
      <c r="C6" s="469"/>
      <c r="D6" s="207"/>
      <c r="E6" s="207" t="s">
        <v>9</v>
      </c>
      <c r="F6" s="207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462" t="s">
        <v>495</v>
      </c>
      <c r="C7" s="463" t="s">
        <v>19</v>
      </c>
      <c r="D7" s="461"/>
      <c r="E7" s="461"/>
      <c r="F7" s="461" t="s">
        <v>12</v>
      </c>
      <c r="G7" s="461"/>
      <c r="H7" s="18" t="s">
        <v>12</v>
      </c>
      <c r="I7" s="222"/>
      <c r="J7" s="221"/>
      <c r="K7" s="21"/>
    </row>
    <row r="8" spans="2:11" s="4" customFormat="1" ht="13.5" customHeight="1">
      <c r="B8" s="28" t="s">
        <v>496</v>
      </c>
      <c r="C8" s="17" t="s">
        <v>127</v>
      </c>
      <c r="D8" s="18"/>
      <c r="E8" s="18"/>
      <c r="F8" s="18" t="s">
        <v>123</v>
      </c>
      <c r="G8" s="18"/>
      <c r="H8" s="18" t="s">
        <v>123</v>
      </c>
      <c r="I8" s="28"/>
      <c r="J8" s="221"/>
      <c r="K8" s="21"/>
    </row>
    <row r="9" spans="2:11" s="4" customFormat="1" ht="13.5" customHeight="1">
      <c r="B9" s="28" t="s">
        <v>363</v>
      </c>
      <c r="C9" s="17" t="s">
        <v>127</v>
      </c>
      <c r="D9" s="18"/>
      <c r="E9" s="18"/>
      <c r="F9" s="18" t="s">
        <v>123</v>
      </c>
      <c r="G9" s="18"/>
      <c r="H9" s="18" t="s">
        <v>123</v>
      </c>
      <c r="I9" s="28"/>
      <c r="J9" s="221"/>
      <c r="K9" s="21"/>
    </row>
    <row r="10" spans="2:11" s="4" customFormat="1" ht="13.5" customHeight="1">
      <c r="B10" s="462" t="s">
        <v>497</v>
      </c>
      <c r="C10" s="463" t="s">
        <v>127</v>
      </c>
      <c r="D10" s="231"/>
      <c r="E10" s="461"/>
      <c r="F10" s="461" t="s">
        <v>123</v>
      </c>
      <c r="G10" s="461"/>
      <c r="H10" s="18" t="s">
        <v>123</v>
      </c>
      <c r="I10" s="232"/>
      <c r="J10" s="230"/>
      <c r="K10" s="21"/>
    </row>
    <row r="11" spans="2:11" s="4" customFormat="1" ht="13.5" customHeight="1">
      <c r="B11" s="28" t="s">
        <v>510</v>
      </c>
      <c r="C11" s="17" t="s">
        <v>19</v>
      </c>
      <c r="D11" s="18"/>
      <c r="E11" s="18"/>
      <c r="F11" s="18" t="s">
        <v>12</v>
      </c>
      <c r="G11" s="18" t="s">
        <v>12</v>
      </c>
      <c r="H11" s="18"/>
      <c r="I11" s="28"/>
      <c r="J11" s="100"/>
      <c r="K11" s="20"/>
    </row>
    <row r="12" spans="2:11" s="4" customFormat="1" ht="13.5" customHeight="1">
      <c r="B12" s="142" t="s">
        <v>511</v>
      </c>
      <c r="C12" s="106" t="s">
        <v>19</v>
      </c>
      <c r="D12" s="15"/>
      <c r="E12" s="15"/>
      <c r="F12" s="15" t="s">
        <v>12</v>
      </c>
      <c r="G12" s="15" t="s">
        <v>12</v>
      </c>
      <c r="H12" s="15"/>
      <c r="I12" s="16"/>
      <c r="J12" s="19"/>
      <c r="K12" s="236"/>
    </row>
    <row r="13" spans="2:11" s="4" customFormat="1" ht="13.5" customHeight="1">
      <c r="B13" s="142" t="s">
        <v>514</v>
      </c>
      <c r="C13" s="17" t="s">
        <v>515</v>
      </c>
      <c r="D13" s="15"/>
      <c r="E13" s="18"/>
      <c r="F13" s="18" t="s">
        <v>123</v>
      </c>
      <c r="G13" s="18" t="s">
        <v>123</v>
      </c>
      <c r="H13" s="15"/>
      <c r="I13" s="28"/>
      <c r="J13" s="100"/>
      <c r="K13" s="20"/>
    </row>
    <row r="14" spans="2:11" s="4" customFormat="1" ht="13.5" customHeight="1">
      <c r="B14" s="451" t="s">
        <v>541</v>
      </c>
      <c r="C14" s="17" t="s">
        <v>119</v>
      </c>
      <c r="D14" s="252"/>
      <c r="E14" s="18" t="s">
        <v>12</v>
      </c>
      <c r="F14" s="18" t="s">
        <v>12</v>
      </c>
      <c r="G14" s="18"/>
      <c r="H14" s="461" t="s">
        <v>12</v>
      </c>
      <c r="I14" s="28"/>
      <c r="J14" s="100"/>
      <c r="K14" s="20"/>
    </row>
    <row r="15" spans="2:11" s="4" customFormat="1" ht="13.5" customHeight="1">
      <c r="B15" s="451" t="s">
        <v>542</v>
      </c>
      <c r="C15" s="17" t="s">
        <v>119</v>
      </c>
      <c r="D15" s="252"/>
      <c r="E15" s="18" t="s">
        <v>12</v>
      </c>
      <c r="F15" s="18" t="s">
        <v>12</v>
      </c>
      <c r="G15" s="18"/>
      <c r="H15" s="461" t="s">
        <v>12</v>
      </c>
      <c r="I15" s="28"/>
      <c r="J15" s="100"/>
      <c r="K15" s="20"/>
    </row>
    <row r="16" spans="2:11" s="4" customFormat="1" ht="13.5" customHeight="1">
      <c r="B16" s="142" t="s">
        <v>544</v>
      </c>
      <c r="C16" s="17" t="s">
        <v>119</v>
      </c>
      <c r="D16" s="15"/>
      <c r="E16" s="18" t="s">
        <v>12</v>
      </c>
      <c r="F16" s="18" t="s">
        <v>12</v>
      </c>
      <c r="G16" s="18"/>
      <c r="H16" s="15" t="s">
        <v>12</v>
      </c>
      <c r="I16" s="28"/>
      <c r="J16" s="100"/>
      <c r="K16" s="20"/>
    </row>
    <row r="17" spans="2:11" s="4" customFormat="1" ht="13.5" customHeight="1">
      <c r="B17" s="451" t="s">
        <v>543</v>
      </c>
      <c r="C17" s="17" t="s">
        <v>119</v>
      </c>
      <c r="D17" s="253"/>
      <c r="E17" s="18" t="s">
        <v>12</v>
      </c>
      <c r="F17" s="18" t="s">
        <v>12</v>
      </c>
      <c r="G17" s="18"/>
      <c r="H17" s="461" t="s">
        <v>12</v>
      </c>
      <c r="I17" s="28"/>
      <c r="J17" s="100"/>
      <c r="K17" s="20"/>
    </row>
    <row r="18" spans="2:11" s="4" customFormat="1" ht="13.5" customHeight="1">
      <c r="B18" s="468" t="s">
        <v>546</v>
      </c>
      <c r="C18" s="468" t="s">
        <v>545</v>
      </c>
      <c r="D18" s="302"/>
      <c r="E18" s="461" t="s">
        <v>12</v>
      </c>
      <c r="F18" s="461" t="s">
        <v>12</v>
      </c>
      <c r="G18" s="461"/>
      <c r="H18" s="461" t="s">
        <v>12</v>
      </c>
      <c r="I18" s="299"/>
      <c r="J18" s="298"/>
      <c r="K18" s="21"/>
    </row>
    <row r="19" spans="2:11" s="4" customFormat="1" ht="13.5" customHeight="1">
      <c r="B19" s="256"/>
      <c r="C19" s="301"/>
      <c r="D19" s="302"/>
      <c r="E19" s="300"/>
      <c r="F19" s="300"/>
      <c r="G19" s="300"/>
      <c r="H19" s="300"/>
      <c r="I19" s="299"/>
      <c r="J19" s="298"/>
      <c r="K19" s="21"/>
    </row>
    <row r="20" spans="2:11" s="4" customFormat="1" ht="13.5" customHeight="1">
      <c r="B20" s="256"/>
      <c r="C20" s="284"/>
      <c r="D20" s="254"/>
      <c r="E20" s="23"/>
      <c r="F20" s="23"/>
      <c r="G20" s="23"/>
      <c r="H20" s="255"/>
      <c r="I20" s="296"/>
      <c r="J20" s="297"/>
      <c r="K20" s="21"/>
    </row>
    <row r="21" spans="2:11" s="4" customFormat="1" ht="13.5" customHeight="1">
      <c r="B21" s="266"/>
      <c r="C21" s="263"/>
      <c r="D21" s="265"/>
      <c r="E21" s="265"/>
      <c r="F21" s="265"/>
      <c r="G21" s="265"/>
      <c r="H21" s="265"/>
      <c r="I21" s="266"/>
      <c r="J21" s="264"/>
      <c r="K21" s="21"/>
    </row>
    <row r="22" spans="2:11" s="4" customFormat="1" ht="13.5" customHeight="1">
      <c r="B22" s="270"/>
      <c r="C22" s="267"/>
      <c r="D22" s="269"/>
      <c r="E22" s="269"/>
      <c r="F22" s="269"/>
      <c r="G22" s="269"/>
      <c r="H22" s="269"/>
      <c r="I22" s="270"/>
      <c r="J22" s="268"/>
      <c r="K22" s="21"/>
    </row>
    <row r="23" spans="2:11" s="4" customFormat="1" ht="13.5" customHeight="1">
      <c r="B23" s="270"/>
      <c r="C23" s="267"/>
      <c r="D23" s="269"/>
      <c r="E23" s="269"/>
      <c r="F23" s="269"/>
      <c r="G23" s="269"/>
      <c r="H23" s="269"/>
      <c r="I23" s="270"/>
      <c r="J23" s="268"/>
      <c r="K23" s="21"/>
    </row>
    <row r="24" spans="2:11" s="4" customFormat="1" ht="13.5" customHeight="1">
      <c r="B24" s="25"/>
      <c r="C24" s="271"/>
      <c r="D24" s="274"/>
      <c r="E24" s="274"/>
      <c r="F24" s="274"/>
      <c r="G24" s="274"/>
      <c r="H24" s="18"/>
      <c r="I24" s="273"/>
      <c r="J24" s="272"/>
      <c r="K24" s="21"/>
    </row>
    <row r="25" spans="2:11" s="4" customFormat="1" ht="13.5" customHeight="1">
      <c r="B25" s="262"/>
      <c r="C25" s="271"/>
      <c r="D25" s="274"/>
      <c r="E25" s="274"/>
      <c r="F25" s="274"/>
      <c r="G25" s="274"/>
      <c r="H25" s="18"/>
      <c r="I25" s="273"/>
      <c r="J25" s="272"/>
      <c r="K25" s="21"/>
    </row>
    <row r="26" spans="2:11" s="4" customFormat="1" ht="13.5" customHeight="1">
      <c r="B26" s="16"/>
      <c r="C26" s="271"/>
      <c r="D26" s="274"/>
      <c r="E26" s="274"/>
      <c r="F26" s="274"/>
      <c r="G26" s="274"/>
      <c r="H26" s="18"/>
      <c r="I26" s="273"/>
      <c r="J26" s="272"/>
      <c r="K26" s="21"/>
    </row>
    <row r="27" spans="2:11" s="4" customFormat="1" ht="13.5" customHeight="1">
      <c r="B27" s="16"/>
      <c r="C27" s="271"/>
      <c r="D27" s="274"/>
      <c r="E27" s="274"/>
      <c r="F27" s="274"/>
      <c r="G27" s="274"/>
      <c r="H27" s="18"/>
      <c r="I27" s="273"/>
      <c r="J27" s="272"/>
      <c r="K27" s="21"/>
    </row>
    <row r="28" spans="2:11" s="4" customFormat="1" ht="13.5" customHeight="1">
      <c r="B28" s="16"/>
      <c r="C28" s="271"/>
      <c r="D28" s="274"/>
      <c r="E28" s="274"/>
      <c r="F28" s="274"/>
      <c r="G28" s="274"/>
      <c r="H28" s="18"/>
      <c r="I28" s="273"/>
      <c r="J28" s="272"/>
      <c r="K28" s="21"/>
    </row>
    <row r="29" spans="2:11" s="4" customFormat="1" ht="13.5" customHeight="1">
      <c r="B29" s="16"/>
      <c r="C29" s="271"/>
      <c r="D29" s="274"/>
      <c r="E29" s="274"/>
      <c r="F29" s="274"/>
      <c r="G29" s="274"/>
      <c r="H29" s="18"/>
      <c r="I29" s="273"/>
      <c r="J29" s="272"/>
      <c r="K29" s="21"/>
    </row>
    <row r="30" spans="2:11" s="4" customFormat="1" ht="13.5" customHeight="1">
      <c r="B30" s="262"/>
      <c r="C30" s="271"/>
      <c r="D30" s="274"/>
      <c r="E30" s="274"/>
      <c r="F30" s="274"/>
      <c r="G30" s="274"/>
      <c r="H30" s="18"/>
      <c r="I30" s="273"/>
      <c r="J30" s="272"/>
      <c r="K30" s="21"/>
    </row>
    <row r="31" spans="2:11" s="4" customFormat="1" ht="13.5" customHeight="1">
      <c r="B31" s="281"/>
      <c r="C31" s="277"/>
      <c r="D31" s="280"/>
      <c r="E31" s="280"/>
      <c r="F31" s="280"/>
      <c r="G31" s="280"/>
      <c r="H31" s="280"/>
      <c r="I31" s="279"/>
      <c r="J31" s="278"/>
      <c r="K31" s="21"/>
    </row>
    <row r="32" spans="2:11" ht="12.75">
      <c r="B32" s="281"/>
      <c r="C32" s="277"/>
      <c r="D32" s="280"/>
      <c r="E32" s="280"/>
      <c r="F32" s="280"/>
      <c r="G32" s="280"/>
      <c r="H32" s="280"/>
      <c r="I32" s="279"/>
      <c r="J32" s="278"/>
      <c r="K32" s="21"/>
    </row>
    <row r="33" spans="2:11" ht="12.75">
      <c r="B33" s="284"/>
      <c r="C33" s="284"/>
      <c r="D33" s="284"/>
      <c r="E33" s="282"/>
      <c r="F33" s="282"/>
      <c r="G33" s="282"/>
      <c r="H33" s="282"/>
      <c r="I33" s="282"/>
      <c r="J33" s="283"/>
      <c r="K33" s="21"/>
    </row>
    <row r="34" spans="2:11" ht="12.75">
      <c r="B34" s="281"/>
      <c r="C34" s="277"/>
      <c r="D34" s="280"/>
      <c r="E34" s="23"/>
      <c r="F34" s="23"/>
      <c r="G34" s="280"/>
      <c r="H34" s="280"/>
      <c r="I34" s="279"/>
      <c r="J34" s="278"/>
      <c r="K34" s="21"/>
    </row>
    <row r="35" spans="2:11" ht="12.75">
      <c r="B35" s="287"/>
      <c r="C35" s="287"/>
      <c r="D35" s="285"/>
      <c r="E35" s="286"/>
      <c r="F35" s="286"/>
      <c r="G35" s="286"/>
      <c r="H35" s="286"/>
      <c r="I35" s="288"/>
      <c r="J35" s="289"/>
      <c r="K35" s="21"/>
    </row>
    <row r="36" spans="2:11" ht="12.75">
      <c r="B36" s="293"/>
      <c r="C36" s="293"/>
      <c r="D36" s="294"/>
      <c r="E36" s="286"/>
      <c r="F36" s="286"/>
      <c r="G36" s="292"/>
      <c r="H36" s="292"/>
      <c r="I36" s="291"/>
      <c r="J36" s="290"/>
      <c r="K36" s="21"/>
    </row>
    <row r="37" spans="2:11" ht="12.75">
      <c r="B37" s="295"/>
      <c r="C37" s="293"/>
      <c r="D37" s="285"/>
      <c r="E37" s="286"/>
      <c r="F37" s="286"/>
      <c r="G37" s="286"/>
      <c r="H37" s="292"/>
      <c r="I37" s="296"/>
      <c r="J37" s="297"/>
      <c r="K37" s="21"/>
    </row>
    <row r="38" spans="2:11" ht="12.75">
      <c r="B38" s="295"/>
      <c r="C38" s="284"/>
      <c r="D38" s="285"/>
      <c r="E38" s="286"/>
      <c r="F38" s="286"/>
      <c r="G38" s="286"/>
      <c r="H38" s="300"/>
      <c r="I38" s="296"/>
      <c r="J38" s="297"/>
      <c r="K38" s="21"/>
    </row>
    <row r="39" spans="2:11" ht="12.75">
      <c r="B39" s="295"/>
      <c r="C39" s="284"/>
      <c r="D39" s="285"/>
      <c r="E39" s="286"/>
      <c r="F39" s="286"/>
      <c r="G39" s="286"/>
      <c r="H39" s="300"/>
      <c r="I39" s="296"/>
      <c r="J39" s="297"/>
      <c r="K39" s="21"/>
    </row>
    <row r="40" spans="2:11" ht="12.75">
      <c r="B40" s="295"/>
      <c r="C40" s="301"/>
      <c r="D40" s="285"/>
      <c r="E40" s="286"/>
      <c r="F40" s="286"/>
      <c r="G40" s="286"/>
      <c r="H40" s="300"/>
      <c r="I40" s="296"/>
      <c r="J40" s="297"/>
      <c r="K40" s="21"/>
    </row>
    <row r="41" spans="2:11" ht="12.75">
      <c r="B41" s="295"/>
      <c r="C41" s="301"/>
      <c r="D41" s="285"/>
      <c r="E41" s="286"/>
      <c r="F41" s="286"/>
      <c r="G41" s="286"/>
      <c r="H41" s="300"/>
      <c r="I41" s="296"/>
      <c r="J41" s="297"/>
      <c r="K41" s="21"/>
    </row>
    <row r="42" spans="2:11" ht="12.75">
      <c r="B42" s="295"/>
      <c r="C42" s="301"/>
      <c r="D42" s="285"/>
      <c r="E42" s="286"/>
      <c r="F42" s="286"/>
      <c r="G42" s="286"/>
      <c r="H42" s="300"/>
      <c r="I42" s="296"/>
      <c r="J42" s="297"/>
      <c r="K42" s="21"/>
    </row>
    <row r="43" spans="2:11" ht="12.75">
      <c r="B43" s="305"/>
      <c r="C43" s="304"/>
      <c r="D43" s="285"/>
      <c r="E43" s="286"/>
      <c r="F43" s="286"/>
      <c r="G43" s="286"/>
      <c r="H43" s="303"/>
      <c r="I43" s="306"/>
      <c r="J43" s="307"/>
      <c r="K43" s="21"/>
    </row>
  </sheetData>
  <sheetProtection/>
  <mergeCells count="4">
    <mergeCell ref="C5:C6"/>
    <mergeCell ref="E5:F5"/>
    <mergeCell ref="G5:H5"/>
    <mergeCell ref="I5:K5"/>
  </mergeCells>
  <conditionalFormatting sqref="B11:B14 B17:B20 B24:B32 C12:D15 C17:D18 C31:D32 C21:D24 D20">
    <cfRule type="expression" priority="139" dxfId="1" stopIfTrue="1">
      <formula>#REF!=0</formula>
    </cfRule>
    <cfRule type="expression" priority="140" dxfId="0" stopIfTrue="1">
      <formula>#REF!&gt;0</formula>
    </cfRule>
  </conditionalFormatting>
  <conditionalFormatting sqref="B15">
    <cfRule type="expression" priority="137" dxfId="1" stopIfTrue="1">
      <formula>#REF!=0</formula>
    </cfRule>
    <cfRule type="expression" priority="138" dxfId="0" stopIfTrue="1">
      <formula>#REF!&gt;0</formula>
    </cfRule>
  </conditionalFormatting>
  <conditionalFormatting sqref="I18:J18 I31:J32 I23:J24 J21">
    <cfRule type="expression" priority="135" dxfId="1" stopIfTrue="1">
      <formula>#REF!=0</formula>
    </cfRule>
    <cfRule type="expression" priority="136" dxfId="0" stopIfTrue="1">
      <formula>#REF!&gt;0</formula>
    </cfRule>
  </conditionalFormatting>
  <conditionalFormatting sqref="J15 J17">
    <cfRule type="expression" priority="133" dxfId="1" stopIfTrue="1">
      <formula>#REF!=0</formula>
    </cfRule>
    <cfRule type="expression" priority="134" dxfId="0" stopIfTrue="1">
      <formula>#REF!&gt;0</formula>
    </cfRule>
  </conditionalFormatting>
  <conditionalFormatting sqref="J15 J17">
    <cfRule type="expression" priority="131" dxfId="1" stopIfTrue="1">
      <formula>#REF!=0</formula>
    </cfRule>
    <cfRule type="expression" priority="132" dxfId="0" stopIfTrue="1">
      <formula>#REF!&gt;0</formula>
    </cfRule>
  </conditionalFormatting>
  <conditionalFormatting sqref="J15 J17">
    <cfRule type="expression" priority="129" dxfId="1" stopIfTrue="1">
      <formula>#REF!=0</formula>
    </cfRule>
    <cfRule type="expression" priority="130" dxfId="0" stopIfTrue="1">
      <formula>#REF!&gt;0</formula>
    </cfRule>
  </conditionalFormatting>
  <conditionalFormatting sqref="E17:H18 E31:H32 E20:H24">
    <cfRule type="expression" priority="127" dxfId="1" stopIfTrue="1">
      <formula>#REF!=0</formula>
    </cfRule>
    <cfRule type="expression" priority="128" dxfId="0" stopIfTrue="1">
      <formula>#REF!&gt;0</formula>
    </cfRule>
  </conditionalFormatting>
  <conditionalFormatting sqref="E15 G15">
    <cfRule type="expression" priority="125" dxfId="1" stopIfTrue="1">
      <formula>#REF!=0</formula>
    </cfRule>
    <cfRule type="expression" priority="126" dxfId="0" stopIfTrue="1">
      <formula>#REF!&gt;0</formula>
    </cfRule>
  </conditionalFormatting>
  <conditionalFormatting sqref="E12:E14 G12:G14 I12">
    <cfRule type="expression" priority="123" dxfId="1" stopIfTrue="1">
      <formula>#REF!=0</formula>
    </cfRule>
    <cfRule type="expression" priority="124" dxfId="0" stopIfTrue="1">
      <formula>#REF!&gt;0</formula>
    </cfRule>
  </conditionalFormatting>
  <conditionalFormatting sqref="I13:I14">
    <cfRule type="expression" priority="121" dxfId="1" stopIfTrue="1">
      <formula>#REF!=0</formula>
    </cfRule>
    <cfRule type="expression" priority="122" dxfId="0" stopIfTrue="1">
      <formula>#REF!&gt;0</formula>
    </cfRule>
  </conditionalFormatting>
  <conditionalFormatting sqref="I15 I17">
    <cfRule type="expression" priority="119" dxfId="1" stopIfTrue="1">
      <formula>#REF!=0</formula>
    </cfRule>
    <cfRule type="expression" priority="120" dxfId="0" stopIfTrue="1">
      <formula>#REF!&gt;0</formula>
    </cfRule>
  </conditionalFormatting>
  <conditionalFormatting sqref="C11:D11">
    <cfRule type="expression" priority="115" dxfId="1" stopIfTrue="1">
      <formula>#REF!=0</formula>
    </cfRule>
    <cfRule type="expression" priority="116" dxfId="0" stopIfTrue="1">
      <formula>#REF!&gt;0</formula>
    </cfRule>
  </conditionalFormatting>
  <conditionalFormatting sqref="J11">
    <cfRule type="expression" priority="113" dxfId="1" stopIfTrue="1">
      <formula>#REF!=0</formula>
    </cfRule>
    <cfRule type="expression" priority="114" dxfId="0" stopIfTrue="1">
      <formula>#REF!&gt;0</formula>
    </cfRule>
  </conditionalFormatting>
  <conditionalFormatting sqref="J11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J11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E11 G11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I11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B21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B22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I21:I22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J22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B23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B9:D10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E9:H10 F11:F15 H11:H15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I9:I10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J9:J10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J9:J10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J9:J10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B8:D8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E8:H8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K8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K8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K8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I8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J8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J8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J8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B33:D33 B35:D35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I33:J33 I35:J35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E33:H33 E35:H35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C16:D16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E16:H16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I16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J16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J16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J16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B16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B7:D7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7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J7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J7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E7:H7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I7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C25:D30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I25:J30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E25:H30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B34:D34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I34:J34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E34:H34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C19:D19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I19:J19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E19:H19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C38:C39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C20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1:K37"/>
  <sheetViews>
    <sheetView showGridLines="0" zoomScalePageLayoutView="0" workbookViewId="0" topLeftCell="A10">
      <selection activeCell="G33" sqref="G33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str">
        <f>'termíny-rezervace'!B28</f>
        <v>Dalešice</v>
      </c>
      <c r="D3" s="38"/>
      <c r="E3" s="4"/>
    </row>
    <row r="4" spans="2:5" ht="12.75">
      <c r="B4" s="37" t="s">
        <v>23</v>
      </c>
      <c r="C4" s="39">
        <f>'termíny-rezervace'!C28</f>
        <v>43383</v>
      </c>
      <c r="D4" s="39"/>
      <c r="E4" s="14"/>
    </row>
    <row r="5" spans="2:11" ht="12.75" customHeight="1">
      <c r="B5" s="90">
        <f>SUBTOTAL(3,B7:B829)</f>
        <v>31</v>
      </c>
      <c r="C5" s="469" t="s">
        <v>17</v>
      </c>
      <c r="D5" s="375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374" t="s">
        <v>25</v>
      </c>
      <c r="C6" s="469"/>
      <c r="D6" s="374"/>
      <c r="E6" s="374" t="s">
        <v>9</v>
      </c>
      <c r="F6" s="374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28" t="s">
        <v>201</v>
      </c>
      <c r="C7" s="17" t="s">
        <v>202</v>
      </c>
      <c r="D7" s="18"/>
      <c r="E7" s="18"/>
      <c r="F7" s="18"/>
      <c r="G7" s="18" t="s">
        <v>12</v>
      </c>
      <c r="H7" s="18" t="s">
        <v>12</v>
      </c>
      <c r="I7" s="315" t="s">
        <v>206</v>
      </c>
      <c r="J7" s="100">
        <v>602640483</v>
      </c>
      <c r="K7" s="20" t="s">
        <v>207</v>
      </c>
    </row>
    <row r="8" spans="2:11" s="4" customFormat="1" ht="13.5" customHeight="1">
      <c r="B8" s="28" t="s">
        <v>203</v>
      </c>
      <c r="C8" s="17" t="s">
        <v>202</v>
      </c>
      <c r="D8" s="18"/>
      <c r="E8" s="18"/>
      <c r="F8" s="18"/>
      <c r="G8" s="18" t="s">
        <v>12</v>
      </c>
      <c r="H8" s="18" t="s">
        <v>12</v>
      </c>
      <c r="I8" s="315" t="s">
        <v>206</v>
      </c>
      <c r="J8" s="100">
        <v>602640483</v>
      </c>
      <c r="K8" s="20" t="s">
        <v>207</v>
      </c>
    </row>
    <row r="9" spans="2:11" s="4" customFormat="1" ht="13.5" customHeight="1">
      <c r="B9" s="28" t="s">
        <v>204</v>
      </c>
      <c r="C9" s="17" t="s">
        <v>202</v>
      </c>
      <c r="D9" s="18"/>
      <c r="E9" s="18"/>
      <c r="F9" s="18"/>
      <c r="G9" s="18" t="s">
        <v>12</v>
      </c>
      <c r="H9" s="18"/>
      <c r="I9" s="315" t="s">
        <v>206</v>
      </c>
      <c r="J9" s="100">
        <v>602640483</v>
      </c>
      <c r="K9" s="316" t="s">
        <v>207</v>
      </c>
    </row>
    <row r="10" spans="2:11" s="4" customFormat="1" ht="13.5" customHeight="1">
      <c r="B10" s="28" t="s">
        <v>205</v>
      </c>
      <c r="C10" s="17" t="s">
        <v>202</v>
      </c>
      <c r="D10" s="18"/>
      <c r="E10" s="18"/>
      <c r="F10" s="18"/>
      <c r="G10" s="18" t="s">
        <v>12</v>
      </c>
      <c r="H10" s="18"/>
      <c r="I10" s="315" t="s">
        <v>206</v>
      </c>
      <c r="J10" s="100">
        <v>602640483</v>
      </c>
      <c r="K10" s="20" t="s">
        <v>207</v>
      </c>
    </row>
    <row r="11" spans="2:11" s="4" customFormat="1" ht="13.5" customHeight="1">
      <c r="B11" s="28" t="s">
        <v>208</v>
      </c>
      <c r="C11" s="17" t="s">
        <v>209</v>
      </c>
      <c r="D11" s="371"/>
      <c r="E11" s="18"/>
      <c r="F11" s="18" t="s">
        <v>12</v>
      </c>
      <c r="G11" s="18"/>
      <c r="H11" s="18" t="s">
        <v>12</v>
      </c>
      <c r="I11" s="315" t="s">
        <v>213</v>
      </c>
      <c r="J11" s="100">
        <v>602512207</v>
      </c>
      <c r="K11" s="20" t="s">
        <v>214</v>
      </c>
    </row>
    <row r="12" spans="2:11" s="4" customFormat="1" ht="13.5" customHeight="1">
      <c r="B12" s="28" t="s">
        <v>210</v>
      </c>
      <c r="C12" s="17" t="s">
        <v>209</v>
      </c>
      <c r="D12" s="18"/>
      <c r="E12" s="18"/>
      <c r="F12" s="18" t="s">
        <v>12</v>
      </c>
      <c r="G12" s="18"/>
      <c r="H12" s="18" t="s">
        <v>12</v>
      </c>
      <c r="I12" s="315" t="s">
        <v>213</v>
      </c>
      <c r="J12" s="100">
        <v>602512207</v>
      </c>
      <c r="K12" s="20" t="s">
        <v>214</v>
      </c>
    </row>
    <row r="13" spans="2:11" s="4" customFormat="1" ht="13.5" customHeight="1">
      <c r="B13" s="28" t="s">
        <v>211</v>
      </c>
      <c r="C13" s="17" t="s">
        <v>209</v>
      </c>
      <c r="D13" s="18"/>
      <c r="E13" s="18"/>
      <c r="F13" s="18" t="s">
        <v>12</v>
      </c>
      <c r="G13" s="18" t="s">
        <v>12</v>
      </c>
      <c r="H13" s="18"/>
      <c r="I13" s="315" t="s">
        <v>213</v>
      </c>
      <c r="J13" s="100">
        <v>602512207</v>
      </c>
      <c r="K13" s="20" t="s">
        <v>214</v>
      </c>
    </row>
    <row r="14" spans="2:11" s="4" customFormat="1" ht="13.5" customHeight="1">
      <c r="B14" s="28" t="s">
        <v>212</v>
      </c>
      <c r="C14" s="17" t="s">
        <v>209</v>
      </c>
      <c r="D14" s="224"/>
      <c r="E14" s="18"/>
      <c r="F14" s="18" t="s">
        <v>12</v>
      </c>
      <c r="G14" s="18"/>
      <c r="H14" s="18" t="s">
        <v>12</v>
      </c>
      <c r="I14" s="315" t="s">
        <v>213</v>
      </c>
      <c r="J14" s="100">
        <v>602512207</v>
      </c>
      <c r="K14" s="20" t="s">
        <v>214</v>
      </c>
    </row>
    <row r="15" spans="2:11" s="4" customFormat="1" ht="13.5" customHeight="1">
      <c r="B15" s="223" t="s">
        <v>113</v>
      </c>
      <c r="C15" s="404" t="s">
        <v>72</v>
      </c>
      <c r="D15" s="229"/>
      <c r="E15" s="224"/>
      <c r="F15" s="225" t="s">
        <v>12</v>
      </c>
      <c r="G15" s="225"/>
      <c r="H15" s="224" t="s">
        <v>12</v>
      </c>
      <c r="I15" s="223" t="s">
        <v>221</v>
      </c>
      <c r="J15" s="226">
        <v>724165112</v>
      </c>
      <c r="K15" s="403" t="s">
        <v>220</v>
      </c>
    </row>
    <row r="16" spans="2:11" s="4" customFormat="1" ht="13.5" customHeight="1">
      <c r="B16" s="16" t="s">
        <v>227</v>
      </c>
      <c r="C16" s="22" t="s">
        <v>228</v>
      </c>
      <c r="D16" s="15"/>
      <c r="E16" s="23"/>
      <c r="F16" s="23" t="s">
        <v>12</v>
      </c>
      <c r="G16" s="23"/>
      <c r="H16" s="224" t="s">
        <v>12</v>
      </c>
      <c r="I16" s="223" t="s">
        <v>234</v>
      </c>
      <c r="J16" s="226">
        <v>724323406</v>
      </c>
      <c r="K16" s="308" t="s">
        <v>235</v>
      </c>
    </row>
    <row r="17" spans="2:11" s="4" customFormat="1" ht="13.5" customHeight="1">
      <c r="B17" s="333" t="s">
        <v>229</v>
      </c>
      <c r="C17" s="22" t="s">
        <v>228</v>
      </c>
      <c r="D17" s="376"/>
      <c r="E17" s="23"/>
      <c r="F17" s="23" t="s">
        <v>12</v>
      </c>
      <c r="G17" s="23"/>
      <c r="H17" s="224" t="s">
        <v>12</v>
      </c>
      <c r="I17" s="223" t="s">
        <v>234</v>
      </c>
      <c r="J17" s="226">
        <v>724323406</v>
      </c>
      <c r="K17" s="308" t="s">
        <v>235</v>
      </c>
    </row>
    <row r="18" spans="2:11" s="4" customFormat="1" ht="13.5" customHeight="1">
      <c r="B18" s="406" t="s">
        <v>230</v>
      </c>
      <c r="C18" s="405" t="s">
        <v>228</v>
      </c>
      <c r="D18" s="380"/>
      <c r="E18" s="23"/>
      <c r="F18" s="23" t="s">
        <v>12</v>
      </c>
      <c r="G18" s="407"/>
      <c r="H18" s="224" t="s">
        <v>12</v>
      </c>
      <c r="I18" s="223" t="s">
        <v>234</v>
      </c>
      <c r="J18" s="226">
        <v>724323406</v>
      </c>
      <c r="K18" s="308" t="s">
        <v>235</v>
      </c>
    </row>
    <row r="19" spans="2:11" s="4" customFormat="1" ht="13.5" customHeight="1">
      <c r="B19" s="406" t="s">
        <v>231</v>
      </c>
      <c r="C19" s="405" t="s">
        <v>228</v>
      </c>
      <c r="D19" s="380"/>
      <c r="E19" s="23"/>
      <c r="F19" s="23" t="s">
        <v>12</v>
      </c>
      <c r="G19" s="407" t="s">
        <v>12</v>
      </c>
      <c r="H19" s="407"/>
      <c r="I19" s="400" t="s">
        <v>234</v>
      </c>
      <c r="J19" s="399">
        <v>724323406</v>
      </c>
      <c r="K19" s="21" t="s">
        <v>235</v>
      </c>
    </row>
    <row r="20" spans="2:11" s="4" customFormat="1" ht="13.5" customHeight="1">
      <c r="B20" s="406" t="s">
        <v>232</v>
      </c>
      <c r="C20" s="405" t="s">
        <v>228</v>
      </c>
      <c r="D20" s="380"/>
      <c r="E20" s="23"/>
      <c r="F20" s="23" t="s">
        <v>12</v>
      </c>
      <c r="G20" s="407" t="s">
        <v>12</v>
      </c>
      <c r="H20" s="407"/>
      <c r="I20" s="400" t="s">
        <v>234</v>
      </c>
      <c r="J20" s="399">
        <v>724323406</v>
      </c>
      <c r="K20" s="21" t="s">
        <v>235</v>
      </c>
    </row>
    <row r="21" spans="2:11" s="4" customFormat="1" ht="13.5" customHeight="1">
      <c r="B21" s="406" t="s">
        <v>233</v>
      </c>
      <c r="C21" s="405" t="s">
        <v>228</v>
      </c>
      <c r="D21" s="380"/>
      <c r="E21" s="23"/>
      <c r="F21" s="23" t="s">
        <v>12</v>
      </c>
      <c r="G21" s="407" t="s">
        <v>12</v>
      </c>
      <c r="H21" s="407"/>
      <c r="I21" s="400" t="s">
        <v>234</v>
      </c>
      <c r="J21" s="399">
        <v>724323406</v>
      </c>
      <c r="K21" s="21" t="s">
        <v>235</v>
      </c>
    </row>
    <row r="22" spans="2:11" s="4" customFormat="1" ht="13.5" customHeight="1">
      <c r="B22" s="406" t="s">
        <v>238</v>
      </c>
      <c r="C22" s="405" t="s">
        <v>119</v>
      </c>
      <c r="D22" s="380"/>
      <c r="E22" s="407" t="s">
        <v>12</v>
      </c>
      <c r="F22" s="407" t="s">
        <v>12</v>
      </c>
      <c r="G22" s="407"/>
      <c r="H22" s="407" t="s">
        <v>12</v>
      </c>
      <c r="I22" s="400" t="s">
        <v>237</v>
      </c>
      <c r="J22" s="399">
        <v>379856856</v>
      </c>
      <c r="K22" s="21" t="s">
        <v>120</v>
      </c>
    </row>
    <row r="23" spans="2:11" s="4" customFormat="1" ht="13.5" customHeight="1">
      <c r="B23" s="406" t="s">
        <v>239</v>
      </c>
      <c r="C23" s="405" t="s">
        <v>119</v>
      </c>
      <c r="D23" s="380"/>
      <c r="E23" s="407" t="s">
        <v>12</v>
      </c>
      <c r="F23" s="407" t="s">
        <v>12</v>
      </c>
      <c r="G23" s="407"/>
      <c r="H23" s="407" t="s">
        <v>12</v>
      </c>
      <c r="I23" s="406" t="s">
        <v>237</v>
      </c>
      <c r="J23" s="399">
        <v>379856856</v>
      </c>
      <c r="K23" s="21" t="s">
        <v>120</v>
      </c>
    </row>
    <row r="24" spans="2:11" s="4" customFormat="1" ht="13.5" customHeight="1">
      <c r="B24" s="406" t="s">
        <v>240</v>
      </c>
      <c r="C24" s="405" t="s">
        <v>119</v>
      </c>
      <c r="D24" s="380"/>
      <c r="E24" s="407" t="s">
        <v>12</v>
      </c>
      <c r="F24" s="407" t="s">
        <v>12</v>
      </c>
      <c r="G24" s="407"/>
      <c r="H24" s="407" t="s">
        <v>12</v>
      </c>
      <c r="I24" s="406" t="s">
        <v>237</v>
      </c>
      <c r="J24" s="399">
        <v>379856856</v>
      </c>
      <c r="K24" s="21" t="s">
        <v>120</v>
      </c>
    </row>
    <row r="25" spans="2:11" s="4" customFormat="1" ht="13.5" customHeight="1">
      <c r="B25" s="406" t="s">
        <v>245</v>
      </c>
      <c r="C25" s="405" t="s">
        <v>246</v>
      </c>
      <c r="D25" s="380"/>
      <c r="E25" s="407"/>
      <c r="F25" s="407" t="s">
        <v>12</v>
      </c>
      <c r="G25" s="407" t="s">
        <v>12</v>
      </c>
      <c r="H25" s="407"/>
      <c r="I25" s="400" t="s">
        <v>243</v>
      </c>
      <c r="J25" s="399">
        <v>561107202</v>
      </c>
      <c r="K25" s="21" t="s">
        <v>244</v>
      </c>
    </row>
    <row r="26" spans="2:11" s="4" customFormat="1" ht="13.5" customHeight="1">
      <c r="B26" s="406" t="s">
        <v>248</v>
      </c>
      <c r="C26" s="405" t="s">
        <v>249</v>
      </c>
      <c r="D26" s="380"/>
      <c r="E26" s="15"/>
      <c r="F26" s="15" t="s">
        <v>12</v>
      </c>
      <c r="G26" s="15"/>
      <c r="H26" s="15" t="s">
        <v>12</v>
      </c>
      <c r="I26" s="408" t="s">
        <v>251</v>
      </c>
      <c r="J26" s="19">
        <v>602273532</v>
      </c>
      <c r="K26" s="141" t="s">
        <v>252</v>
      </c>
    </row>
    <row r="27" spans="2:11" s="4" customFormat="1" ht="13.5" customHeight="1">
      <c r="B27" s="406" t="s">
        <v>250</v>
      </c>
      <c r="C27" s="405" t="s">
        <v>249</v>
      </c>
      <c r="D27" s="380"/>
      <c r="E27" s="15"/>
      <c r="F27" s="15" t="s">
        <v>12</v>
      </c>
      <c r="G27" s="15"/>
      <c r="H27" s="15" t="s">
        <v>12</v>
      </c>
      <c r="I27" s="408" t="s">
        <v>251</v>
      </c>
      <c r="J27" s="19">
        <v>602273532</v>
      </c>
      <c r="K27" s="141" t="s">
        <v>253</v>
      </c>
    </row>
    <row r="28" spans="2:11" s="4" customFormat="1" ht="13.5" customHeight="1">
      <c r="B28" s="377" t="s">
        <v>254</v>
      </c>
      <c r="C28" s="405" t="s">
        <v>255</v>
      </c>
      <c r="D28" s="380"/>
      <c r="E28" s="380"/>
      <c r="F28" s="380" t="s">
        <v>12</v>
      </c>
      <c r="G28" s="380"/>
      <c r="H28" s="380" t="s">
        <v>12</v>
      </c>
      <c r="I28" s="379" t="s">
        <v>256</v>
      </c>
      <c r="J28" s="399">
        <v>603869659</v>
      </c>
      <c r="K28" s="403" t="s">
        <v>257</v>
      </c>
    </row>
    <row r="29" spans="2:11" s="4" customFormat="1" ht="13.5" customHeight="1">
      <c r="B29" s="406" t="s">
        <v>258</v>
      </c>
      <c r="C29" s="405" t="s">
        <v>19</v>
      </c>
      <c r="D29" s="380"/>
      <c r="E29" s="407"/>
      <c r="F29" s="407" t="s">
        <v>12</v>
      </c>
      <c r="G29" s="407"/>
      <c r="H29" s="407" t="s">
        <v>12</v>
      </c>
      <c r="I29" s="400" t="s">
        <v>29</v>
      </c>
      <c r="J29" s="399">
        <v>606704559</v>
      </c>
      <c r="K29" s="21" t="s">
        <v>134</v>
      </c>
    </row>
    <row r="30" spans="2:11" s="4" customFormat="1" ht="13.5" customHeight="1">
      <c r="B30" s="383" t="s">
        <v>259</v>
      </c>
      <c r="C30" s="383" t="s">
        <v>19</v>
      </c>
      <c r="D30" s="371"/>
      <c r="E30" s="381"/>
      <c r="F30" s="381" t="s">
        <v>12</v>
      </c>
      <c r="G30" s="381"/>
      <c r="H30" s="381" t="s">
        <v>12</v>
      </c>
      <c r="I30" s="387" t="s">
        <v>29</v>
      </c>
      <c r="J30" s="382">
        <v>606704559</v>
      </c>
      <c r="K30" s="21" t="s">
        <v>134</v>
      </c>
    </row>
    <row r="31" spans="2:11" s="4" customFormat="1" ht="13.5" customHeight="1">
      <c r="B31" s="383" t="s">
        <v>260</v>
      </c>
      <c r="C31" s="383" t="s">
        <v>19</v>
      </c>
      <c r="D31" s="371"/>
      <c r="E31" s="381"/>
      <c r="F31" s="381" t="s">
        <v>12</v>
      </c>
      <c r="G31" s="381"/>
      <c r="H31" s="381" t="s">
        <v>12</v>
      </c>
      <c r="I31" s="381" t="s">
        <v>29</v>
      </c>
      <c r="J31" s="382">
        <v>606704559</v>
      </c>
      <c r="K31" s="5" t="s">
        <v>134</v>
      </c>
    </row>
    <row r="32" spans="2:11" ht="12.75">
      <c r="B32" s="383" t="s">
        <v>279</v>
      </c>
      <c r="C32" s="383" t="s">
        <v>262</v>
      </c>
      <c r="D32" s="371"/>
      <c r="E32" s="409"/>
      <c r="F32" s="409" t="s">
        <v>12</v>
      </c>
      <c r="G32" s="409"/>
      <c r="H32" s="409" t="s">
        <v>12</v>
      </c>
      <c r="I32" s="409" t="s">
        <v>261</v>
      </c>
      <c r="J32" s="410">
        <v>731189394</v>
      </c>
      <c r="K32" s="21" t="s">
        <v>263</v>
      </c>
    </row>
    <row r="33" spans="2:11" ht="12.75">
      <c r="B33" s="383" t="s">
        <v>280</v>
      </c>
      <c r="C33" s="383" t="s">
        <v>262</v>
      </c>
      <c r="D33" s="371"/>
      <c r="E33" s="409"/>
      <c r="F33" s="409" t="s">
        <v>12</v>
      </c>
      <c r="G33" s="409" t="s">
        <v>12</v>
      </c>
      <c r="H33" s="409"/>
      <c r="I33" s="409" t="s">
        <v>261</v>
      </c>
      <c r="J33" s="410">
        <v>731189394</v>
      </c>
      <c r="K33" s="21" t="s">
        <v>263</v>
      </c>
    </row>
    <row r="34" spans="2:11" ht="12.75">
      <c r="B34" s="383" t="s">
        <v>281</v>
      </c>
      <c r="C34" s="383" t="s">
        <v>262</v>
      </c>
      <c r="D34" s="371"/>
      <c r="E34" s="409"/>
      <c r="F34" s="409" t="s">
        <v>12</v>
      </c>
      <c r="G34" s="409" t="s">
        <v>12</v>
      </c>
      <c r="H34" s="409"/>
      <c r="I34" s="409" t="s">
        <v>261</v>
      </c>
      <c r="J34" s="410">
        <v>731189394</v>
      </c>
      <c r="K34" s="411" t="s">
        <v>263</v>
      </c>
    </row>
    <row r="35" spans="2:11" ht="12.75">
      <c r="B35" s="383" t="s">
        <v>282</v>
      </c>
      <c r="C35" s="383" t="s">
        <v>265</v>
      </c>
      <c r="D35" s="371"/>
      <c r="E35" s="381" t="s">
        <v>12</v>
      </c>
      <c r="F35" s="381" t="s">
        <v>12</v>
      </c>
      <c r="G35" s="381"/>
      <c r="H35" s="381" t="s">
        <v>12</v>
      </c>
      <c r="I35" s="381" t="s">
        <v>264</v>
      </c>
      <c r="J35" s="75">
        <v>736720979</v>
      </c>
      <c r="K35" s="5" t="s">
        <v>266</v>
      </c>
    </row>
    <row r="36" spans="2:11" ht="12.75">
      <c r="B36" s="383" t="s">
        <v>283</v>
      </c>
      <c r="C36" s="383" t="s">
        <v>265</v>
      </c>
      <c r="D36" s="383"/>
      <c r="E36" s="381"/>
      <c r="F36" s="381" t="s">
        <v>12</v>
      </c>
      <c r="G36" s="381"/>
      <c r="H36" s="381" t="s">
        <v>12</v>
      </c>
      <c r="I36" s="381" t="s">
        <v>267</v>
      </c>
      <c r="J36" s="75">
        <v>736720979</v>
      </c>
      <c r="K36" s="5" t="s">
        <v>266</v>
      </c>
    </row>
    <row r="37" spans="2:11" ht="12.75">
      <c r="B37" s="383" t="s">
        <v>284</v>
      </c>
      <c r="C37" s="383" t="s">
        <v>268</v>
      </c>
      <c r="D37" s="371"/>
      <c r="E37" s="381"/>
      <c r="F37" s="381" t="s">
        <v>12</v>
      </c>
      <c r="G37" s="381"/>
      <c r="H37" s="381" t="s">
        <v>12</v>
      </c>
      <c r="I37" s="383" t="s">
        <v>269</v>
      </c>
      <c r="J37" s="382">
        <v>603819845</v>
      </c>
      <c r="K37" s="5" t="s">
        <v>270</v>
      </c>
    </row>
  </sheetData>
  <sheetProtection/>
  <mergeCells count="4">
    <mergeCell ref="C5:C6"/>
    <mergeCell ref="E5:F5"/>
    <mergeCell ref="G5:H5"/>
    <mergeCell ref="I5:K5"/>
  </mergeCells>
  <conditionalFormatting sqref="B11:B14 B17:B20 B24:B32 C12:D14 C17:D32 D15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B15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I18:J20 I30:J32 I23:J24 J21 I26:J28 I25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J15 J17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J15 J17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J15 J17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E17:H32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E15 G15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E12:E14 G12:G14 I12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I13:I14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I15 I17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I29:J29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C11:D11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J11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J11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J11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E11 G11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I11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B21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B22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I21:I22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22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B23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B9:D10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E9:H10 F11:F15 H11:H15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I9:I10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J9:J10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J9:J10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J9:J10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J25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B8:D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E8:H8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K8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K8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K8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I8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J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8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J8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B33:D37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33:J36 J37 K34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E33:H37 I34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I37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C16:D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E16:H1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I1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J1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1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16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B16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B7:D7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J7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J7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J7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E7:H7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I7">
    <cfRule type="expression" priority="1" dxfId="1" stopIfTrue="1">
      <formula>#REF!=0</formula>
    </cfRule>
    <cfRule type="expression" priority="2" dxfId="0" stopIfTrue="1">
      <formula>#REF!&gt;0</formula>
    </cfRule>
  </conditionalFormatting>
  <hyperlinks>
    <hyperlink ref="K11" r:id="rId1" display="hladil@jeraby.com"/>
    <hyperlink ref="K12" r:id="rId2" display="hladil@jeraby.com"/>
    <hyperlink ref="K13" r:id="rId3" display="hladil@jeraby.com"/>
    <hyperlink ref="K14" r:id="rId4" display="hladil@jeraby.com"/>
    <hyperlink ref="K15" r:id="rId5" display="mailto:jiri.majer@batpro.cz"/>
    <hyperlink ref="K26" r:id="rId6" display="izolacedivis@seznam.cz"/>
    <hyperlink ref="K27" r:id="rId7" display="Izolacedivis@seznam.cz"/>
    <hyperlink ref="K28" r:id="rId8" display="mailto:frantisek.tomek@ihoner.cz"/>
    <hyperlink ref="K32" r:id="rId9" display="info@dosipservis.cz"/>
    <hyperlink ref="K33" r:id="rId10" display="info@dosipservis.cz"/>
    <hyperlink ref="K34" r:id="rId11" display="info@dosipservis.cz"/>
  </hyperlinks>
  <printOptions/>
  <pageMargins left="0.7" right="0.7" top="0.787401575" bottom="0.787401575" header="0.3" footer="0.3"/>
  <pageSetup horizontalDpi="600" verticalDpi="600" orientation="portrait" paperSize="9" r:id="rId15"/>
  <drawing r:id="rId14"/>
  <legacyDrawing r:id="rId1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1:K38"/>
  <sheetViews>
    <sheetView showGridLines="0" zoomScalePageLayoutView="0" workbookViewId="0" topLeftCell="A1">
      <selection activeCell="G38" sqref="G38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str">
        <f>'termíny-rezervace'!B30</f>
        <v>Štěchovice, budova ředitelství, sraz účastníků v 7:45 na vrátnici</v>
      </c>
      <c r="D3" s="38"/>
      <c r="E3" s="4"/>
    </row>
    <row r="4" spans="2:5" ht="12.75">
      <c r="B4" s="37" t="s">
        <v>23</v>
      </c>
      <c r="C4" s="39">
        <f>'termíny-rezervace'!C30</f>
        <v>43409</v>
      </c>
      <c r="D4" s="39"/>
      <c r="E4" s="14"/>
    </row>
    <row r="5" spans="2:11" ht="12.75" customHeight="1">
      <c r="B5" s="90">
        <f>SUBTOTAL(3,B7:B828)</f>
        <v>32</v>
      </c>
      <c r="C5" s="469" t="s">
        <v>17</v>
      </c>
      <c r="D5" s="413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412" t="s">
        <v>25</v>
      </c>
      <c r="C6" s="469"/>
      <c r="D6" s="412"/>
      <c r="E6" s="412" t="s">
        <v>9</v>
      </c>
      <c r="F6" s="412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406" t="s">
        <v>274</v>
      </c>
      <c r="C7" s="405" t="s">
        <v>271</v>
      </c>
      <c r="D7" s="409"/>
      <c r="E7" s="23" t="s">
        <v>12</v>
      </c>
      <c r="F7" s="23" t="s">
        <v>12</v>
      </c>
      <c r="G7" s="409"/>
      <c r="H7" s="224" t="s">
        <v>12</v>
      </c>
      <c r="I7" s="223" t="s">
        <v>272</v>
      </c>
      <c r="J7" s="226">
        <v>602530846</v>
      </c>
      <c r="K7" s="308" t="s">
        <v>273</v>
      </c>
    </row>
    <row r="8" spans="2:11" s="4" customFormat="1" ht="13.5" customHeight="1">
      <c r="B8" s="406" t="s">
        <v>275</v>
      </c>
      <c r="C8" s="405" t="s">
        <v>271</v>
      </c>
      <c r="D8" s="409"/>
      <c r="E8" s="23" t="s">
        <v>12</v>
      </c>
      <c r="F8" s="23" t="s">
        <v>12</v>
      </c>
      <c r="G8" s="409"/>
      <c r="H8" s="409" t="s">
        <v>12</v>
      </c>
      <c r="I8" s="400" t="s">
        <v>272</v>
      </c>
      <c r="J8" s="410">
        <v>602530846</v>
      </c>
      <c r="K8" s="21" t="s">
        <v>273</v>
      </c>
    </row>
    <row r="9" spans="2:11" s="4" customFormat="1" ht="13.5" customHeight="1">
      <c r="B9" s="28" t="s">
        <v>276</v>
      </c>
      <c r="C9" s="17" t="s">
        <v>271</v>
      </c>
      <c r="D9" s="18"/>
      <c r="E9" s="18" t="s">
        <v>12</v>
      </c>
      <c r="F9" s="18" t="s">
        <v>12</v>
      </c>
      <c r="G9" s="18"/>
      <c r="H9" s="18" t="s">
        <v>12</v>
      </c>
      <c r="I9" s="315" t="s">
        <v>272</v>
      </c>
      <c r="J9" s="100">
        <v>602530846</v>
      </c>
      <c r="K9" s="20" t="s">
        <v>273</v>
      </c>
    </row>
    <row r="10" spans="2:11" s="4" customFormat="1" ht="13.5" customHeight="1">
      <c r="B10" s="28" t="s">
        <v>277</v>
      </c>
      <c r="C10" s="17" t="s">
        <v>271</v>
      </c>
      <c r="D10" s="18"/>
      <c r="E10" s="18" t="s">
        <v>12</v>
      </c>
      <c r="F10" s="18" t="s">
        <v>12</v>
      </c>
      <c r="G10" s="18"/>
      <c r="H10" s="18" t="s">
        <v>12</v>
      </c>
      <c r="I10" s="315" t="s">
        <v>272</v>
      </c>
      <c r="J10" s="100">
        <v>602530846</v>
      </c>
      <c r="K10" s="20" t="s">
        <v>273</v>
      </c>
    </row>
    <row r="11" spans="2:11" s="4" customFormat="1" ht="13.5" customHeight="1">
      <c r="B11" s="383" t="s">
        <v>278</v>
      </c>
      <c r="C11" s="383" t="s">
        <v>271</v>
      </c>
      <c r="D11" s="383"/>
      <c r="E11" s="381" t="s">
        <v>12</v>
      </c>
      <c r="F11" s="381" t="s">
        <v>12</v>
      </c>
      <c r="G11" s="381"/>
      <c r="H11" s="381" t="s">
        <v>12</v>
      </c>
      <c r="I11" s="381" t="s">
        <v>272</v>
      </c>
      <c r="J11" s="314">
        <v>602530846</v>
      </c>
      <c r="K11" s="21" t="s">
        <v>273</v>
      </c>
    </row>
    <row r="12" spans="2:11" s="4" customFormat="1" ht="13.5" customHeight="1">
      <c r="B12" s="28" t="s">
        <v>285</v>
      </c>
      <c r="C12" s="383" t="s">
        <v>286</v>
      </c>
      <c r="D12" s="18" t="s">
        <v>12</v>
      </c>
      <c r="E12" s="18" t="s">
        <v>12</v>
      </c>
      <c r="F12" s="18" t="s">
        <v>12</v>
      </c>
      <c r="G12" s="18"/>
      <c r="H12" s="18" t="s">
        <v>12</v>
      </c>
      <c r="I12" s="315" t="s">
        <v>287</v>
      </c>
      <c r="J12" s="100">
        <v>724178087</v>
      </c>
      <c r="K12" s="20" t="s">
        <v>288</v>
      </c>
    </row>
    <row r="13" spans="2:11" s="4" customFormat="1" ht="13.5" customHeight="1">
      <c r="B13" s="16" t="s">
        <v>327</v>
      </c>
      <c r="C13" s="383" t="s">
        <v>286</v>
      </c>
      <c r="D13" s="18" t="s">
        <v>12</v>
      </c>
      <c r="E13" s="18" t="s">
        <v>12</v>
      </c>
      <c r="F13" s="18" t="s">
        <v>12</v>
      </c>
      <c r="G13" s="18" t="s">
        <v>12</v>
      </c>
      <c r="H13" s="15"/>
      <c r="I13" s="317" t="s">
        <v>287</v>
      </c>
      <c r="J13" s="226">
        <v>724178087</v>
      </c>
      <c r="K13" s="20" t="s">
        <v>288</v>
      </c>
    </row>
    <row r="14" spans="2:11" s="4" customFormat="1" ht="13.5" customHeight="1">
      <c r="B14" s="223" t="s">
        <v>328</v>
      </c>
      <c r="C14" s="383" t="s">
        <v>286</v>
      </c>
      <c r="D14" s="224" t="s">
        <v>12</v>
      </c>
      <c r="E14" s="18"/>
      <c r="F14" s="18" t="s">
        <v>12</v>
      </c>
      <c r="G14" s="18" t="s">
        <v>12</v>
      </c>
      <c r="H14" s="224"/>
      <c r="I14" s="319" t="s">
        <v>287</v>
      </c>
      <c r="J14" s="226">
        <v>724178087</v>
      </c>
      <c r="K14" s="21" t="s">
        <v>288</v>
      </c>
    </row>
    <row r="15" spans="2:11" s="4" customFormat="1" ht="13.5" customHeight="1">
      <c r="B15" s="223" t="s">
        <v>329</v>
      </c>
      <c r="C15" s="227" t="s">
        <v>286</v>
      </c>
      <c r="D15" s="229"/>
      <c r="E15" s="224"/>
      <c r="F15" s="225" t="s">
        <v>12</v>
      </c>
      <c r="G15" s="225"/>
      <c r="H15" s="224" t="s">
        <v>12</v>
      </c>
      <c r="I15" s="414" t="s">
        <v>287</v>
      </c>
      <c r="J15" s="226">
        <v>724178087</v>
      </c>
      <c r="K15" s="308" t="s">
        <v>288</v>
      </c>
    </row>
    <row r="16" spans="2:11" s="4" customFormat="1" ht="13.5" customHeight="1">
      <c r="B16" s="16" t="s">
        <v>330</v>
      </c>
      <c r="C16" s="22" t="s">
        <v>286</v>
      </c>
      <c r="D16" s="15"/>
      <c r="E16" s="18"/>
      <c r="F16" s="18" t="s">
        <v>12</v>
      </c>
      <c r="G16" s="18" t="s">
        <v>12</v>
      </c>
      <c r="H16" s="224"/>
      <c r="I16" s="414" t="s">
        <v>287</v>
      </c>
      <c r="J16" s="226">
        <v>724178087</v>
      </c>
      <c r="K16" s="308" t="s">
        <v>288</v>
      </c>
    </row>
    <row r="17" spans="2:11" s="4" customFormat="1" ht="13.5" customHeight="1">
      <c r="B17" s="418" t="s">
        <v>289</v>
      </c>
      <c r="C17" s="22" t="s">
        <v>127</v>
      </c>
      <c r="D17" s="415"/>
      <c r="E17" s="23"/>
      <c r="F17" s="23" t="s">
        <v>12</v>
      </c>
      <c r="G17" s="23"/>
      <c r="H17" s="224" t="s">
        <v>12</v>
      </c>
      <c r="I17" s="223" t="s">
        <v>128</v>
      </c>
      <c r="J17" s="226">
        <v>736519284</v>
      </c>
      <c r="K17" s="308" t="s">
        <v>121</v>
      </c>
    </row>
    <row r="18" spans="2:11" s="4" customFormat="1" ht="13.5" customHeight="1">
      <c r="B18" s="417" t="s">
        <v>290</v>
      </c>
      <c r="C18" s="415" t="s">
        <v>127</v>
      </c>
      <c r="D18" s="416"/>
      <c r="E18" s="23"/>
      <c r="F18" s="23" t="s">
        <v>12</v>
      </c>
      <c r="G18" s="416"/>
      <c r="H18" s="224" t="s">
        <v>12</v>
      </c>
      <c r="I18" s="223" t="s">
        <v>128</v>
      </c>
      <c r="J18" s="226">
        <v>736519284</v>
      </c>
      <c r="K18" s="308" t="s">
        <v>121</v>
      </c>
    </row>
    <row r="19" spans="2:11" s="4" customFormat="1" ht="13.5" customHeight="1">
      <c r="B19" s="417" t="s">
        <v>291</v>
      </c>
      <c r="C19" s="415" t="s">
        <v>127</v>
      </c>
      <c r="D19" s="416"/>
      <c r="E19" s="23"/>
      <c r="F19" s="23" t="s">
        <v>12</v>
      </c>
      <c r="G19" s="416"/>
      <c r="H19" s="224" t="s">
        <v>12</v>
      </c>
      <c r="I19" s="223" t="s">
        <v>128</v>
      </c>
      <c r="J19" s="226">
        <v>736519284</v>
      </c>
      <c r="K19" s="308" t="s">
        <v>121</v>
      </c>
    </row>
    <row r="20" spans="2:11" s="4" customFormat="1" ht="13.5" customHeight="1">
      <c r="B20" s="417" t="s">
        <v>292</v>
      </c>
      <c r="C20" s="415" t="s">
        <v>127</v>
      </c>
      <c r="D20" s="416"/>
      <c r="E20" s="23"/>
      <c r="F20" s="23" t="s">
        <v>12</v>
      </c>
      <c r="G20" s="416"/>
      <c r="H20" s="224" t="s">
        <v>12</v>
      </c>
      <c r="I20" s="223" t="s">
        <v>128</v>
      </c>
      <c r="J20" s="226">
        <v>736519284</v>
      </c>
      <c r="K20" s="308" t="s">
        <v>121</v>
      </c>
    </row>
    <row r="21" spans="2:11" s="4" customFormat="1" ht="13.5" customHeight="1">
      <c r="B21" s="422" t="s">
        <v>293</v>
      </c>
      <c r="C21" s="22" t="s">
        <v>294</v>
      </c>
      <c r="D21" s="419"/>
      <c r="E21" s="23"/>
      <c r="F21" s="23" t="s">
        <v>12</v>
      </c>
      <c r="G21" s="23"/>
      <c r="H21" s="224" t="s">
        <v>12</v>
      </c>
      <c r="I21" s="223" t="s">
        <v>140</v>
      </c>
      <c r="J21" s="226">
        <v>602678508</v>
      </c>
      <c r="K21" s="308" t="s">
        <v>295</v>
      </c>
    </row>
    <row r="22" spans="2:11" s="4" customFormat="1" ht="13.5" customHeight="1">
      <c r="B22" s="421" t="s">
        <v>296</v>
      </c>
      <c r="C22" s="22" t="s">
        <v>294</v>
      </c>
      <c r="D22" s="420"/>
      <c r="E22" s="23" t="s">
        <v>12</v>
      </c>
      <c r="F22" s="23" t="s">
        <v>12</v>
      </c>
      <c r="G22" s="420"/>
      <c r="H22" s="224" t="s">
        <v>12</v>
      </c>
      <c r="I22" s="223" t="s">
        <v>140</v>
      </c>
      <c r="J22" s="226">
        <v>602678508</v>
      </c>
      <c r="K22" s="308" t="s">
        <v>295</v>
      </c>
    </row>
    <row r="23" spans="2:11" s="4" customFormat="1" ht="13.5" customHeight="1">
      <c r="B23" s="421" t="s">
        <v>297</v>
      </c>
      <c r="C23" s="22" t="s">
        <v>294</v>
      </c>
      <c r="D23" s="420"/>
      <c r="E23" s="23"/>
      <c r="F23" s="23" t="s">
        <v>12</v>
      </c>
      <c r="G23" s="420"/>
      <c r="H23" s="224" t="s">
        <v>12</v>
      </c>
      <c r="I23" s="223" t="s">
        <v>140</v>
      </c>
      <c r="J23" s="226">
        <v>602678508</v>
      </c>
      <c r="K23" s="308" t="s">
        <v>295</v>
      </c>
    </row>
    <row r="24" spans="2:11" s="4" customFormat="1" ht="13.5" customHeight="1">
      <c r="B24" s="421" t="s">
        <v>298</v>
      </c>
      <c r="C24" s="22" t="s">
        <v>294</v>
      </c>
      <c r="D24" s="420"/>
      <c r="E24" s="23"/>
      <c r="F24" s="23" t="s">
        <v>12</v>
      </c>
      <c r="G24" s="420"/>
      <c r="H24" s="224" t="s">
        <v>12</v>
      </c>
      <c r="I24" s="223" t="s">
        <v>140</v>
      </c>
      <c r="J24" s="226">
        <v>602678508</v>
      </c>
      <c r="K24" s="308" t="s">
        <v>295</v>
      </c>
    </row>
    <row r="25" spans="2:11" s="4" customFormat="1" ht="13.5" customHeight="1">
      <c r="B25" s="421" t="s">
        <v>126</v>
      </c>
      <c r="C25" s="419" t="s">
        <v>299</v>
      </c>
      <c r="D25" s="420" t="s">
        <v>12</v>
      </c>
      <c r="E25" s="420" t="s">
        <v>12</v>
      </c>
      <c r="F25" s="420" t="s">
        <v>12</v>
      </c>
      <c r="G25" s="420"/>
      <c r="H25" s="420" t="s">
        <v>12</v>
      </c>
      <c r="I25" s="400" t="s">
        <v>126</v>
      </c>
      <c r="J25" s="410">
        <v>602654478</v>
      </c>
      <c r="K25" s="21" t="s">
        <v>300</v>
      </c>
    </row>
    <row r="26" spans="2:11" s="4" customFormat="1" ht="13.5" customHeight="1">
      <c r="B26" s="421" t="s">
        <v>301</v>
      </c>
      <c r="C26" s="419" t="s">
        <v>299</v>
      </c>
      <c r="D26" s="420"/>
      <c r="E26" s="420"/>
      <c r="F26" s="420" t="s">
        <v>12</v>
      </c>
      <c r="G26" s="420"/>
      <c r="H26" s="420" t="s">
        <v>12</v>
      </c>
      <c r="I26" s="400" t="s">
        <v>126</v>
      </c>
      <c r="J26" s="410">
        <v>602654478</v>
      </c>
      <c r="K26" s="21" t="s">
        <v>300</v>
      </c>
    </row>
    <row r="27" spans="2:11" s="4" customFormat="1" ht="13.5" customHeight="1">
      <c r="B27" s="426" t="s">
        <v>302</v>
      </c>
      <c r="C27" s="423" t="s">
        <v>303</v>
      </c>
      <c r="D27" s="425"/>
      <c r="E27" s="425" t="s">
        <v>12</v>
      </c>
      <c r="F27" s="425" t="s">
        <v>12</v>
      </c>
      <c r="G27" s="425"/>
      <c r="H27" s="425" t="s">
        <v>12</v>
      </c>
      <c r="I27" s="426" t="s">
        <v>302</v>
      </c>
      <c r="J27" s="424">
        <v>602256898</v>
      </c>
      <c r="K27" s="21" t="s">
        <v>304</v>
      </c>
    </row>
    <row r="28" spans="2:11" s="4" customFormat="1" ht="13.5" customHeight="1">
      <c r="B28" s="426" t="s">
        <v>305</v>
      </c>
      <c r="C28" s="423" t="s">
        <v>303</v>
      </c>
      <c r="D28" s="425"/>
      <c r="E28" s="425" t="s">
        <v>12</v>
      </c>
      <c r="F28" s="425" t="s">
        <v>12</v>
      </c>
      <c r="G28" s="425"/>
      <c r="H28" s="425" t="s">
        <v>12</v>
      </c>
      <c r="I28" s="426" t="s">
        <v>302</v>
      </c>
      <c r="J28" s="424">
        <v>602256898</v>
      </c>
      <c r="K28" s="21" t="s">
        <v>304</v>
      </c>
    </row>
    <row r="29" spans="2:11" s="4" customFormat="1" ht="13.5" customHeight="1">
      <c r="B29" s="434" t="s">
        <v>306</v>
      </c>
      <c r="C29" s="429" t="s">
        <v>131</v>
      </c>
      <c r="D29" s="409"/>
      <c r="E29" s="433" t="s">
        <v>12</v>
      </c>
      <c r="F29" s="433" t="s">
        <v>12</v>
      </c>
      <c r="G29" s="433" t="s">
        <v>12</v>
      </c>
      <c r="H29" s="433"/>
      <c r="I29" s="431" t="s">
        <v>130</v>
      </c>
      <c r="J29" s="430">
        <v>774520319</v>
      </c>
      <c r="K29" s="21" t="s">
        <v>132</v>
      </c>
    </row>
    <row r="30" spans="2:11" s="4" customFormat="1" ht="13.5" customHeight="1">
      <c r="B30" s="434" t="s">
        <v>307</v>
      </c>
      <c r="C30" s="429" t="s">
        <v>131</v>
      </c>
      <c r="D30" s="383"/>
      <c r="E30" s="427" t="s">
        <v>12</v>
      </c>
      <c r="F30" s="427" t="s">
        <v>12</v>
      </c>
      <c r="G30" s="427" t="s">
        <v>12</v>
      </c>
      <c r="H30" s="427"/>
      <c r="I30" s="432" t="s">
        <v>130</v>
      </c>
      <c r="J30" s="428">
        <v>774520319</v>
      </c>
      <c r="K30" s="21" t="s">
        <v>132</v>
      </c>
    </row>
    <row r="31" spans="2:11" s="4" customFormat="1" ht="13.5" customHeight="1">
      <c r="B31" s="383" t="s">
        <v>323</v>
      </c>
      <c r="C31" s="383" t="s">
        <v>308</v>
      </c>
      <c r="D31" s="383"/>
      <c r="E31" s="427" t="s">
        <v>12</v>
      </c>
      <c r="F31" s="427" t="s">
        <v>12</v>
      </c>
      <c r="G31" s="427"/>
      <c r="H31" s="427" t="s">
        <v>12</v>
      </c>
      <c r="I31" s="427" t="s">
        <v>308</v>
      </c>
      <c r="J31" s="428">
        <v>603594833</v>
      </c>
      <c r="K31" s="5" t="s">
        <v>309</v>
      </c>
    </row>
    <row r="32" spans="2:11" ht="12.75">
      <c r="B32" s="435" t="s">
        <v>325</v>
      </c>
      <c r="C32" s="435" t="s">
        <v>310</v>
      </c>
      <c r="D32" s="435" t="s">
        <v>12</v>
      </c>
      <c r="E32" s="436" t="s">
        <v>12</v>
      </c>
      <c r="F32" s="436" t="s">
        <v>12</v>
      </c>
      <c r="G32" s="436"/>
      <c r="H32" s="436" t="s">
        <v>12</v>
      </c>
      <c r="I32" s="436" t="s">
        <v>311</v>
      </c>
      <c r="J32" s="437">
        <v>602748924</v>
      </c>
      <c r="K32" s="5" t="s">
        <v>312</v>
      </c>
    </row>
    <row r="33" spans="2:11" ht="12.75">
      <c r="B33" s="435" t="s">
        <v>324</v>
      </c>
      <c r="C33" s="435" t="s">
        <v>310</v>
      </c>
      <c r="D33" s="435" t="s">
        <v>12</v>
      </c>
      <c r="E33" s="436" t="s">
        <v>12</v>
      </c>
      <c r="F33" s="436" t="s">
        <v>12</v>
      </c>
      <c r="G33" s="436" t="s">
        <v>12</v>
      </c>
      <c r="H33" s="436"/>
      <c r="I33" s="436" t="s">
        <v>311</v>
      </c>
      <c r="J33" s="437">
        <v>602748924</v>
      </c>
      <c r="K33" s="5" t="s">
        <v>312</v>
      </c>
    </row>
    <row r="34" spans="2:11" ht="12.75">
      <c r="B34" s="435" t="s">
        <v>313</v>
      </c>
      <c r="C34" s="435" t="s">
        <v>318</v>
      </c>
      <c r="D34" s="383"/>
      <c r="E34" s="381"/>
      <c r="F34" s="381"/>
      <c r="G34" s="381"/>
      <c r="H34" s="381"/>
      <c r="I34" s="436" t="s">
        <v>319</v>
      </c>
      <c r="J34" s="440" t="s">
        <v>321</v>
      </c>
      <c r="K34" s="2" t="s">
        <v>320</v>
      </c>
    </row>
    <row r="35" spans="2:11" ht="12.75">
      <c r="B35" s="435" t="s">
        <v>314</v>
      </c>
      <c r="C35" s="435" t="s">
        <v>318</v>
      </c>
      <c r="D35" s="383"/>
      <c r="E35" s="381"/>
      <c r="F35" s="381"/>
      <c r="G35" s="381"/>
      <c r="H35" s="381"/>
      <c r="I35" s="436" t="s">
        <v>319</v>
      </c>
      <c r="J35" s="440" t="s">
        <v>321</v>
      </c>
      <c r="K35" s="2" t="s">
        <v>320</v>
      </c>
    </row>
    <row r="36" spans="2:11" ht="12.75">
      <c r="B36" s="435" t="s">
        <v>315</v>
      </c>
      <c r="C36" s="435" t="s">
        <v>318</v>
      </c>
      <c r="D36" s="383"/>
      <c r="E36" s="381"/>
      <c r="F36" s="381"/>
      <c r="G36" s="381"/>
      <c r="H36" s="381"/>
      <c r="I36" s="436" t="s">
        <v>319</v>
      </c>
      <c r="J36" s="440" t="s">
        <v>321</v>
      </c>
      <c r="K36" s="2" t="s">
        <v>320</v>
      </c>
    </row>
    <row r="37" spans="2:11" ht="12.75">
      <c r="B37" s="435" t="s">
        <v>316</v>
      </c>
      <c r="C37" s="435" t="s">
        <v>318</v>
      </c>
      <c r="D37" s="435"/>
      <c r="E37" s="436"/>
      <c r="F37" s="436"/>
      <c r="G37" s="436"/>
      <c r="H37" s="436"/>
      <c r="I37" s="436" t="s">
        <v>319</v>
      </c>
      <c r="J37" s="440" t="s">
        <v>321</v>
      </c>
      <c r="K37" s="2" t="s">
        <v>320</v>
      </c>
    </row>
    <row r="38" spans="2:11" ht="12.75">
      <c r="B38" s="435" t="s">
        <v>317</v>
      </c>
      <c r="C38" s="435" t="s">
        <v>318</v>
      </c>
      <c r="D38" s="435"/>
      <c r="E38" s="436"/>
      <c r="F38" s="436"/>
      <c r="G38" s="436"/>
      <c r="H38" s="436"/>
      <c r="I38" s="436" t="s">
        <v>319</v>
      </c>
      <c r="J38" s="440" t="s">
        <v>321</v>
      </c>
      <c r="K38" s="2" t="s">
        <v>320</v>
      </c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B15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I18:J20 I30:J32 I23:J24 J21 I26:J28 I25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J15 J17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J15 J17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J15 J17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E17:H32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E15 G15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E12:E14 G12:G14 I12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I13:I14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I15 I17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I29:J29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C11:D11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J11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J11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11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E11 G11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I11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B21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B22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I21:I22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J22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B23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B10:D10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E10:H10 F11:F15 H11:H15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I10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J10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J10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J10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J25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B33:D3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I33:J33 I34:I38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E33:H38 I34:I38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C16:D16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E16:H16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I1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J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J1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J1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B1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B9:D9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9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J9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J9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E9:H9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I9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B7:D8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I7:J8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E7:H8">
    <cfRule type="expression" priority="1" dxfId="1" stopIfTrue="1">
      <formula>#REF!=0</formula>
    </cfRule>
    <cfRule type="expression" priority="2" dxfId="0" stopIfTrue="1">
      <formula>#REF!&gt;0</formula>
    </cfRule>
  </conditionalFormatting>
  <hyperlinks>
    <hyperlink ref="K17" r:id="rId1" display="katerina.fritschova@zat.cz"/>
    <hyperlink ref="K21" r:id="rId2" display="jana.seimlova@etvsecuriry.cz"/>
    <hyperlink ref="K22" r:id="rId3" display="jana.seimlova@etvsecuriry.cz"/>
    <hyperlink ref="K23" r:id="rId4" display="jana.seimlova@etvsecuriry.cz"/>
    <hyperlink ref="K24" r:id="rId5" display="jana.seimlova@etvsecuriry.cz"/>
    <hyperlink ref="K25" r:id="rId6" display="standa@navika"/>
    <hyperlink ref="K27" r:id="rId7" display="Lubos.Honicky@andritz.com"/>
    <hyperlink ref="K28" r:id="rId8" display="Lubos.Honicky@andritz.com"/>
    <hyperlink ref="K34" r:id="rId9" display="mailto:marek.dolezal@klika.cz"/>
    <hyperlink ref="K35" r:id="rId10" display="mailto:marek.dolezal@klika.cz"/>
    <hyperlink ref="K36" r:id="rId11" display="mailto:marek.dolezal@klika.cz"/>
    <hyperlink ref="K37" r:id="rId12" display="mailto:marek.dolezal@klika.cz"/>
    <hyperlink ref="K38" r:id="rId13" display="mailto:marek.dolezal@klika.cz"/>
    <hyperlink ref="K12" r:id="rId14" display="admin@staba-servis-antikor.cz"/>
    <hyperlink ref="K13" r:id="rId15" display="admin@staba-servis-antikor.cz"/>
    <hyperlink ref="K14" r:id="rId16" display="admin@staba-servis-antikor.cz"/>
    <hyperlink ref="K15" r:id="rId17" display="admin@staba-servis-antikor.cz"/>
    <hyperlink ref="K16" r:id="rId18" display="admin@staba-servis-antikor.cz"/>
  </hyperlinks>
  <printOptions/>
  <pageMargins left="0.7" right="0.7" top="0.787401575" bottom="0.787401575" header="0.3" footer="0.3"/>
  <pageSetup horizontalDpi="600" verticalDpi="600" orientation="portrait" paperSize="9" r:id="rId22"/>
  <drawing r:id="rId21"/>
  <legacyDrawing r:id="rId2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1:K38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str">
        <f>'termíny-rezervace'!B31</f>
        <v>Štěchovice, budova ředitelství, sraz účastníků v 7:45 na vrátnici</v>
      </c>
      <c r="D3" s="38"/>
      <c r="E3" s="4"/>
    </row>
    <row r="4" spans="2:5" ht="12.75">
      <c r="B4" s="37" t="s">
        <v>23</v>
      </c>
      <c r="C4" s="39">
        <f>'termíny-rezervace'!C31</f>
        <v>43444</v>
      </c>
      <c r="D4" s="39"/>
      <c r="E4" s="14"/>
    </row>
    <row r="5" spans="2:11" ht="12.75" customHeight="1">
      <c r="B5" s="90">
        <f>SUBTOTAL(3,B7:B828)</f>
        <v>18</v>
      </c>
      <c r="C5" s="469" t="s">
        <v>17</v>
      </c>
      <c r="D5" s="439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438" t="s">
        <v>25</v>
      </c>
      <c r="C6" s="469"/>
      <c r="D6" s="438"/>
      <c r="E6" s="438" t="s">
        <v>9</v>
      </c>
      <c r="F6" s="438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434" t="s">
        <v>326</v>
      </c>
      <c r="C7" s="429" t="s">
        <v>19</v>
      </c>
      <c r="D7" s="433"/>
      <c r="E7" s="443"/>
      <c r="F7" s="443" t="s">
        <v>12</v>
      </c>
      <c r="G7" s="443"/>
      <c r="H7" s="443" t="s">
        <v>12</v>
      </c>
      <c r="I7" s="442"/>
      <c r="J7" s="441"/>
      <c r="K7" s="21"/>
    </row>
    <row r="8" spans="2:11" s="4" customFormat="1" ht="13.5" customHeight="1">
      <c r="B8" s="28" t="s">
        <v>335</v>
      </c>
      <c r="C8" s="180" t="s">
        <v>125</v>
      </c>
      <c r="D8" s="18"/>
      <c r="E8" s="18"/>
      <c r="F8" s="18" t="s">
        <v>12</v>
      </c>
      <c r="G8" s="18"/>
      <c r="H8" s="18" t="s">
        <v>12</v>
      </c>
      <c r="I8" s="315"/>
      <c r="J8" s="100"/>
      <c r="K8" s="20"/>
    </row>
    <row r="9" spans="2:11" s="4" customFormat="1" ht="13.5" customHeight="1">
      <c r="B9" s="28" t="s">
        <v>331</v>
      </c>
      <c r="C9" s="17" t="s">
        <v>332</v>
      </c>
      <c r="D9" s="18"/>
      <c r="E9" s="18"/>
      <c r="F9" s="18" t="s">
        <v>12</v>
      </c>
      <c r="G9" s="18"/>
      <c r="H9" s="18" t="s">
        <v>12</v>
      </c>
      <c r="I9" s="315"/>
      <c r="J9" s="100"/>
      <c r="K9" s="20"/>
    </row>
    <row r="10" spans="2:11" s="4" customFormat="1" ht="13.5" customHeight="1">
      <c r="B10" s="28" t="s">
        <v>333</v>
      </c>
      <c r="C10" s="17" t="s">
        <v>332</v>
      </c>
      <c r="D10" s="18"/>
      <c r="E10" s="18"/>
      <c r="F10" s="18" t="s">
        <v>12</v>
      </c>
      <c r="G10" s="18"/>
      <c r="H10" s="18" t="s">
        <v>12</v>
      </c>
      <c r="I10" s="315"/>
      <c r="J10" s="100"/>
      <c r="K10" s="20"/>
    </row>
    <row r="11" spans="2:11" s="4" customFormat="1" ht="13.5" customHeight="1">
      <c r="B11" s="180" t="s">
        <v>334</v>
      </c>
      <c r="C11" s="180" t="s">
        <v>332</v>
      </c>
      <c r="D11" s="435"/>
      <c r="E11" s="18"/>
      <c r="F11" s="18" t="s">
        <v>12</v>
      </c>
      <c r="G11" s="18"/>
      <c r="H11" s="18" t="s">
        <v>12</v>
      </c>
      <c r="I11" s="18"/>
      <c r="J11" s="444"/>
      <c r="K11" s="21"/>
    </row>
    <row r="12" spans="2:11" s="4" customFormat="1" ht="13.5" customHeight="1">
      <c r="B12" s="28" t="s">
        <v>336</v>
      </c>
      <c r="C12" s="180" t="s">
        <v>337</v>
      </c>
      <c r="D12" s="18"/>
      <c r="E12" s="18" t="s">
        <v>12</v>
      </c>
      <c r="F12" s="18" t="s">
        <v>12</v>
      </c>
      <c r="G12" s="18" t="s">
        <v>12</v>
      </c>
      <c r="H12" s="18"/>
      <c r="I12" s="315"/>
      <c r="J12" s="100"/>
      <c r="K12" s="20"/>
    </row>
    <row r="13" spans="2:11" s="4" customFormat="1" ht="13.5" customHeight="1">
      <c r="B13" s="16" t="s">
        <v>338</v>
      </c>
      <c r="C13" s="435" t="s">
        <v>339</v>
      </c>
      <c r="D13" s="18"/>
      <c r="E13" s="18" t="s">
        <v>12</v>
      </c>
      <c r="F13" s="18"/>
      <c r="G13" s="18"/>
      <c r="H13" s="15" t="s">
        <v>12</v>
      </c>
      <c r="I13" s="317"/>
      <c r="J13" s="226"/>
      <c r="K13" s="20"/>
    </row>
    <row r="14" spans="2:11" s="4" customFormat="1" ht="13.5" customHeight="1">
      <c r="B14" s="223" t="s">
        <v>340</v>
      </c>
      <c r="C14" s="435" t="s">
        <v>341</v>
      </c>
      <c r="D14" s="224"/>
      <c r="E14" s="18"/>
      <c r="F14" s="18" t="s">
        <v>12</v>
      </c>
      <c r="G14" s="18" t="s">
        <v>12</v>
      </c>
      <c r="H14" s="224"/>
      <c r="I14" s="319"/>
      <c r="J14" s="226"/>
      <c r="K14" s="21"/>
    </row>
    <row r="15" spans="2:11" s="4" customFormat="1" ht="13.5" customHeight="1">
      <c r="B15" s="223" t="s">
        <v>342</v>
      </c>
      <c r="C15" s="227" t="s">
        <v>341</v>
      </c>
      <c r="D15" s="229"/>
      <c r="E15" s="224"/>
      <c r="F15" s="225" t="s">
        <v>12</v>
      </c>
      <c r="G15" s="225" t="s">
        <v>12</v>
      </c>
      <c r="H15" s="224"/>
      <c r="I15" s="414"/>
      <c r="J15" s="226"/>
      <c r="K15" s="308"/>
    </row>
    <row r="16" spans="2:11" s="4" customFormat="1" ht="13.5" customHeight="1">
      <c r="B16" s="16" t="s">
        <v>343</v>
      </c>
      <c r="C16" s="22" t="s">
        <v>47</v>
      </c>
      <c r="D16" s="15"/>
      <c r="E16" s="23"/>
      <c r="F16" s="23" t="s">
        <v>12</v>
      </c>
      <c r="G16" s="23" t="s">
        <v>12</v>
      </c>
      <c r="H16" s="224"/>
      <c r="I16" s="414"/>
      <c r="J16" s="226"/>
      <c r="K16" s="308"/>
    </row>
    <row r="17" spans="2:11" s="4" customFormat="1" ht="13.5" customHeight="1">
      <c r="B17" s="422" t="s">
        <v>344</v>
      </c>
      <c r="C17" s="22" t="s">
        <v>47</v>
      </c>
      <c r="D17" s="429"/>
      <c r="E17" s="23"/>
      <c r="F17" s="23" t="s">
        <v>12</v>
      </c>
      <c r="G17" s="23" t="s">
        <v>12</v>
      </c>
      <c r="H17" s="224"/>
      <c r="I17" s="223"/>
      <c r="J17" s="226"/>
      <c r="K17" s="308"/>
    </row>
    <row r="18" spans="2:11" s="4" customFormat="1" ht="13.5" customHeight="1">
      <c r="B18" s="434" t="s">
        <v>345</v>
      </c>
      <c r="C18" s="429" t="s">
        <v>47</v>
      </c>
      <c r="D18" s="433"/>
      <c r="E18" s="23"/>
      <c r="F18" s="23" t="s">
        <v>12</v>
      </c>
      <c r="G18" s="443" t="s">
        <v>12</v>
      </c>
      <c r="H18" s="224"/>
      <c r="I18" s="223"/>
      <c r="J18" s="226"/>
      <c r="K18" s="308"/>
    </row>
    <row r="19" spans="2:11" s="4" customFormat="1" ht="13.5" customHeight="1">
      <c r="B19" s="434" t="s">
        <v>346</v>
      </c>
      <c r="C19" s="429" t="s">
        <v>47</v>
      </c>
      <c r="D19" s="433"/>
      <c r="E19" s="23"/>
      <c r="F19" s="23" t="s">
        <v>12</v>
      </c>
      <c r="G19" s="443"/>
      <c r="H19" s="224" t="s">
        <v>12</v>
      </c>
      <c r="I19" s="223"/>
      <c r="J19" s="226"/>
      <c r="K19" s="308"/>
    </row>
    <row r="20" spans="2:11" s="4" customFormat="1" ht="13.5" customHeight="1">
      <c r="B20" s="434" t="s">
        <v>118</v>
      </c>
      <c r="C20" s="429" t="s">
        <v>347</v>
      </c>
      <c r="D20" s="433"/>
      <c r="E20" s="23" t="s">
        <v>12</v>
      </c>
      <c r="F20" s="23" t="s">
        <v>12</v>
      </c>
      <c r="G20" s="443"/>
      <c r="H20" s="224" t="s">
        <v>12</v>
      </c>
      <c r="I20" s="223"/>
      <c r="J20" s="226"/>
      <c r="K20" s="308"/>
    </row>
    <row r="21" spans="2:11" s="4" customFormat="1" ht="13.5" customHeight="1">
      <c r="B21" s="422" t="s">
        <v>348</v>
      </c>
      <c r="C21" s="22" t="s">
        <v>347</v>
      </c>
      <c r="D21" s="429"/>
      <c r="E21" s="23" t="s">
        <v>12</v>
      </c>
      <c r="F21" s="23" t="s">
        <v>12</v>
      </c>
      <c r="G21" s="23"/>
      <c r="H21" s="224" t="s">
        <v>12</v>
      </c>
      <c r="I21" s="223"/>
      <c r="J21" s="226"/>
      <c r="K21" s="308"/>
    </row>
    <row r="22" spans="2:11" s="4" customFormat="1" ht="13.5" customHeight="1">
      <c r="B22" s="434" t="s">
        <v>349</v>
      </c>
      <c r="C22" s="22" t="s">
        <v>350</v>
      </c>
      <c r="D22" s="433"/>
      <c r="E22" s="23" t="s">
        <v>12</v>
      </c>
      <c r="F22" s="23" t="s">
        <v>12</v>
      </c>
      <c r="G22" s="443" t="s">
        <v>12</v>
      </c>
      <c r="H22" s="224"/>
      <c r="I22" s="223"/>
      <c r="J22" s="226"/>
      <c r="K22" s="308"/>
    </row>
    <row r="23" spans="2:11" s="4" customFormat="1" ht="13.5" customHeight="1">
      <c r="B23" s="434" t="s">
        <v>351</v>
      </c>
      <c r="C23" s="22" t="s">
        <v>352</v>
      </c>
      <c r="D23" s="433"/>
      <c r="E23" s="23" t="s">
        <v>12</v>
      </c>
      <c r="F23" s="23" t="s">
        <v>12</v>
      </c>
      <c r="G23" s="443" t="s">
        <v>12</v>
      </c>
      <c r="H23" s="224"/>
      <c r="I23" s="223"/>
      <c r="J23" s="226"/>
      <c r="K23" s="308"/>
    </row>
    <row r="24" spans="2:11" s="4" customFormat="1" ht="13.5" customHeight="1">
      <c r="B24" s="434" t="s">
        <v>353</v>
      </c>
      <c r="C24" s="22" t="s">
        <v>354</v>
      </c>
      <c r="D24" s="433"/>
      <c r="E24" s="23" t="s">
        <v>12</v>
      </c>
      <c r="F24" s="23" t="s">
        <v>12</v>
      </c>
      <c r="G24" s="443"/>
      <c r="H24" s="224" t="s">
        <v>12</v>
      </c>
      <c r="I24" s="223"/>
      <c r="J24" s="226"/>
      <c r="K24" s="308"/>
    </row>
    <row r="25" spans="2:11" s="4" customFormat="1" ht="13.5" customHeight="1">
      <c r="B25" s="434"/>
      <c r="C25" s="429"/>
      <c r="D25" s="433"/>
      <c r="E25" s="433"/>
      <c r="F25" s="433"/>
      <c r="G25" s="433"/>
      <c r="H25" s="433"/>
      <c r="I25" s="431"/>
      <c r="J25" s="430"/>
      <c r="K25" s="21"/>
    </row>
    <row r="26" spans="2:11" s="4" customFormat="1" ht="13.5" customHeight="1">
      <c r="B26" s="434"/>
      <c r="C26" s="429"/>
      <c r="D26" s="433"/>
      <c r="E26" s="433"/>
      <c r="F26" s="433"/>
      <c r="G26" s="433"/>
      <c r="H26" s="433"/>
      <c r="I26" s="431"/>
      <c r="J26" s="430"/>
      <c r="K26" s="21"/>
    </row>
    <row r="27" spans="2:11" s="4" customFormat="1" ht="13.5" customHeight="1">
      <c r="B27" s="434"/>
      <c r="C27" s="429"/>
      <c r="D27" s="433"/>
      <c r="E27" s="433"/>
      <c r="F27" s="433"/>
      <c r="G27" s="433"/>
      <c r="H27" s="433"/>
      <c r="I27" s="434"/>
      <c r="J27" s="430"/>
      <c r="K27" s="21"/>
    </row>
    <row r="28" spans="2:11" s="4" customFormat="1" ht="13.5" customHeight="1">
      <c r="B28" s="434"/>
      <c r="C28" s="429"/>
      <c r="D28" s="433"/>
      <c r="E28" s="433"/>
      <c r="F28" s="433"/>
      <c r="G28" s="433"/>
      <c r="H28" s="433"/>
      <c r="I28" s="434"/>
      <c r="J28" s="430"/>
      <c r="K28" s="21"/>
    </row>
    <row r="29" spans="2:11" s="4" customFormat="1" ht="13.5" customHeight="1">
      <c r="B29" s="434"/>
      <c r="C29" s="429"/>
      <c r="D29" s="433"/>
      <c r="E29" s="433"/>
      <c r="F29" s="433"/>
      <c r="G29" s="433"/>
      <c r="H29" s="433"/>
      <c r="I29" s="431"/>
      <c r="J29" s="430"/>
      <c r="K29" s="21"/>
    </row>
    <row r="30" spans="2:11" s="4" customFormat="1" ht="13.5" customHeight="1">
      <c r="B30" s="434"/>
      <c r="C30" s="429"/>
      <c r="D30" s="435"/>
      <c r="E30" s="436"/>
      <c r="F30" s="436"/>
      <c r="G30" s="436"/>
      <c r="H30" s="436"/>
      <c r="I30" s="432"/>
      <c r="J30" s="437"/>
      <c r="K30" s="21"/>
    </row>
    <row r="31" spans="2:11" s="4" customFormat="1" ht="13.5" customHeight="1">
      <c r="B31" s="435"/>
      <c r="C31" s="435"/>
      <c r="D31" s="435"/>
      <c r="E31" s="436"/>
      <c r="F31" s="436"/>
      <c r="G31" s="436"/>
      <c r="H31" s="436"/>
      <c r="I31" s="436"/>
      <c r="J31" s="437"/>
      <c r="K31" s="5"/>
    </row>
    <row r="32" spans="2:11" ht="12.75">
      <c r="B32" s="435"/>
      <c r="C32" s="435"/>
      <c r="D32" s="435"/>
      <c r="E32" s="436"/>
      <c r="F32" s="436"/>
      <c r="G32" s="436"/>
      <c r="H32" s="436"/>
      <c r="I32" s="436"/>
      <c r="J32" s="437"/>
      <c r="K32" s="5"/>
    </row>
    <row r="33" spans="2:11" ht="12.75">
      <c r="B33" s="435"/>
      <c r="C33" s="435"/>
      <c r="D33" s="435"/>
      <c r="E33" s="436"/>
      <c r="F33" s="436"/>
      <c r="G33" s="436"/>
      <c r="H33" s="436"/>
      <c r="I33" s="436"/>
      <c r="J33" s="437"/>
      <c r="K33" s="5"/>
    </row>
    <row r="34" spans="2:11" ht="12.75" hidden="1">
      <c r="B34" s="435"/>
      <c r="C34" s="435"/>
      <c r="D34" s="435"/>
      <c r="E34" s="436"/>
      <c r="F34" s="436"/>
      <c r="G34" s="436"/>
      <c r="H34" s="436"/>
      <c r="I34" s="436"/>
      <c r="J34" s="440"/>
      <c r="K34" s="2"/>
    </row>
    <row r="35" spans="2:11" ht="12.75" hidden="1">
      <c r="B35" s="435"/>
      <c r="C35" s="435"/>
      <c r="D35" s="435"/>
      <c r="E35" s="436"/>
      <c r="F35" s="436"/>
      <c r="G35" s="436"/>
      <c r="H35" s="436"/>
      <c r="I35" s="436"/>
      <c r="J35" s="440"/>
      <c r="K35" s="2"/>
    </row>
    <row r="36" spans="2:11" ht="12.75" hidden="1">
      <c r="B36" s="435"/>
      <c r="C36" s="435"/>
      <c r="D36" s="435"/>
      <c r="E36" s="436"/>
      <c r="F36" s="436"/>
      <c r="G36" s="436"/>
      <c r="H36" s="436"/>
      <c r="I36" s="436"/>
      <c r="J36" s="440"/>
      <c r="K36" s="2"/>
    </row>
    <row r="37" spans="2:11" ht="12.75" hidden="1">
      <c r="B37" s="435"/>
      <c r="C37" s="435"/>
      <c r="D37" s="435"/>
      <c r="E37" s="436"/>
      <c r="F37" s="436"/>
      <c r="G37" s="436"/>
      <c r="H37" s="436"/>
      <c r="I37" s="436"/>
      <c r="J37" s="440"/>
      <c r="K37" s="2"/>
    </row>
    <row r="38" spans="2:11" ht="12.75" hidden="1">
      <c r="B38" s="435"/>
      <c r="C38" s="435"/>
      <c r="D38" s="435"/>
      <c r="E38" s="436"/>
      <c r="F38" s="436"/>
      <c r="G38" s="436"/>
      <c r="H38" s="436"/>
      <c r="I38" s="436"/>
      <c r="J38" s="440"/>
      <c r="K38" s="2"/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B15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I18:J20 I30:J32 I23:J24 J21 I26:J28 I25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J15 J17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J15 J17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J15 J17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E17:H32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E15 G15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E12:E14 G12:G14 I12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I13:I14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I15 I17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I29:J29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C11:D11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J11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J11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J11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E11 G11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I11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B21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B22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I21:I22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J22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B23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B10:D10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E10:H10 F11:F15 H11:H15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I10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J10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J10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J10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J25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B33:D38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I33:J33 I34:I38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E33:H38 I34:I3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C16:D16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E16:H16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I1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J16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J16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J1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B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B9:D9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J9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J9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9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E9:H9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I9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B7:D7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I7:J7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E7:H7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B8:D8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E8 G8 I8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F8 H8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1:K36"/>
  <sheetViews>
    <sheetView showGridLines="0" zoomScalePageLayoutView="0" workbookViewId="0" topLeftCell="A1">
      <selection activeCell="E29" sqref="E29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str">
        <f>'termíny-rezervace'!B29</f>
        <v>Dalešice</v>
      </c>
      <c r="D3" s="38"/>
      <c r="E3" s="4"/>
    </row>
    <row r="4" spans="2:5" ht="12.75">
      <c r="B4" s="37" t="s">
        <v>23</v>
      </c>
      <c r="C4" s="39">
        <f>'termíny-rezervace'!C29</f>
        <v>43389</v>
      </c>
      <c r="D4" s="39"/>
      <c r="E4" s="14"/>
    </row>
    <row r="5" spans="2:11" ht="12.75" customHeight="1">
      <c r="B5" s="90">
        <f>SUBTOTAL(3,B7:B828)</f>
        <v>30</v>
      </c>
      <c r="C5" s="469" t="s">
        <v>17</v>
      </c>
      <c r="D5" s="375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374" t="s">
        <v>25</v>
      </c>
      <c r="C6" s="469"/>
      <c r="D6" s="374"/>
      <c r="E6" s="374" t="s">
        <v>9</v>
      </c>
      <c r="F6" s="374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28" t="s">
        <v>142</v>
      </c>
      <c r="C7" s="17" t="s">
        <v>143</v>
      </c>
      <c r="D7" s="18"/>
      <c r="E7" s="18"/>
      <c r="F7" s="18" t="s">
        <v>123</v>
      </c>
      <c r="G7" s="18"/>
      <c r="H7" s="18" t="s">
        <v>12</v>
      </c>
      <c r="I7" s="315" t="s">
        <v>159</v>
      </c>
      <c r="J7" s="100">
        <v>724410501</v>
      </c>
      <c r="K7" s="20" t="s">
        <v>160</v>
      </c>
    </row>
    <row r="8" spans="2:11" s="4" customFormat="1" ht="13.5" customHeight="1">
      <c r="B8" s="28" t="s">
        <v>144</v>
      </c>
      <c r="C8" s="17" t="s">
        <v>143</v>
      </c>
      <c r="D8" s="18"/>
      <c r="E8" s="18"/>
      <c r="F8" s="18" t="s">
        <v>123</v>
      </c>
      <c r="G8" s="18"/>
      <c r="H8" s="18" t="s">
        <v>12</v>
      </c>
      <c r="I8" s="315" t="s">
        <v>159</v>
      </c>
      <c r="J8" s="100">
        <v>724410502</v>
      </c>
      <c r="K8" s="20" t="s">
        <v>160</v>
      </c>
    </row>
    <row r="9" spans="2:11" s="4" customFormat="1" ht="13.5" customHeight="1">
      <c r="B9" s="28" t="s">
        <v>145</v>
      </c>
      <c r="C9" s="17" t="s">
        <v>143</v>
      </c>
      <c r="D9" s="18"/>
      <c r="E9" s="18"/>
      <c r="F9" s="18" t="s">
        <v>123</v>
      </c>
      <c r="G9" s="18"/>
      <c r="H9" s="18" t="s">
        <v>12</v>
      </c>
      <c r="I9" s="315" t="s">
        <v>159</v>
      </c>
      <c r="J9" s="100">
        <v>724410503</v>
      </c>
      <c r="K9" s="316" t="s">
        <v>160</v>
      </c>
    </row>
    <row r="10" spans="2:11" s="4" customFormat="1" ht="13.5" customHeight="1">
      <c r="B10" s="28" t="s">
        <v>146</v>
      </c>
      <c r="C10" s="17" t="s">
        <v>143</v>
      </c>
      <c r="D10" s="18"/>
      <c r="E10" s="18"/>
      <c r="F10" s="18" t="s">
        <v>123</v>
      </c>
      <c r="G10" s="18"/>
      <c r="H10" s="18" t="s">
        <v>12</v>
      </c>
      <c r="I10" s="315" t="s">
        <v>159</v>
      </c>
      <c r="J10" s="100">
        <v>724410504</v>
      </c>
      <c r="K10" s="20" t="s">
        <v>160</v>
      </c>
    </row>
    <row r="11" spans="2:11" s="4" customFormat="1" ht="13.5" customHeight="1">
      <c r="B11" s="371" t="s">
        <v>147</v>
      </c>
      <c r="C11" s="371" t="s">
        <v>143</v>
      </c>
      <c r="D11" s="371"/>
      <c r="E11" s="369"/>
      <c r="F11" s="369" t="s">
        <v>123</v>
      </c>
      <c r="G11" s="369"/>
      <c r="H11" s="369" t="s">
        <v>12</v>
      </c>
      <c r="I11" s="369" t="s">
        <v>159</v>
      </c>
      <c r="J11" s="314">
        <v>724410505</v>
      </c>
      <c r="K11" s="21" t="s">
        <v>160</v>
      </c>
    </row>
    <row r="12" spans="2:11" s="4" customFormat="1" ht="13.5" customHeight="1">
      <c r="B12" s="28" t="s">
        <v>148</v>
      </c>
      <c r="C12" s="371" t="s">
        <v>143</v>
      </c>
      <c r="D12" s="18"/>
      <c r="E12" s="18"/>
      <c r="F12" s="18" t="s">
        <v>123</v>
      </c>
      <c r="G12" s="18"/>
      <c r="H12" s="18" t="s">
        <v>12</v>
      </c>
      <c r="I12" s="315" t="s">
        <v>159</v>
      </c>
      <c r="J12" s="100">
        <v>724410506</v>
      </c>
      <c r="K12" s="20" t="s">
        <v>160</v>
      </c>
    </row>
    <row r="13" spans="2:11" s="4" customFormat="1" ht="13.5" customHeight="1">
      <c r="B13" s="16" t="s">
        <v>149</v>
      </c>
      <c r="C13" s="371" t="s">
        <v>143</v>
      </c>
      <c r="D13" s="18"/>
      <c r="E13" s="18"/>
      <c r="F13" s="18" t="s">
        <v>123</v>
      </c>
      <c r="G13" s="18"/>
      <c r="H13" s="15" t="s">
        <v>12</v>
      </c>
      <c r="I13" s="317" t="s">
        <v>159</v>
      </c>
      <c r="J13" s="314">
        <v>724410507</v>
      </c>
      <c r="K13" s="20" t="s">
        <v>160</v>
      </c>
    </row>
    <row r="14" spans="2:11" s="4" customFormat="1" ht="13.5" customHeight="1">
      <c r="B14" s="223" t="s">
        <v>150</v>
      </c>
      <c r="C14" s="371" t="s">
        <v>143</v>
      </c>
      <c r="D14" s="224"/>
      <c r="E14" s="18"/>
      <c r="F14" s="18" t="s">
        <v>123</v>
      </c>
      <c r="G14" s="18"/>
      <c r="H14" s="224" t="s">
        <v>12</v>
      </c>
      <c r="I14" s="319" t="s">
        <v>159</v>
      </c>
      <c r="J14" s="318">
        <v>724410508</v>
      </c>
      <c r="K14" s="21" t="s">
        <v>160</v>
      </c>
    </row>
    <row r="15" spans="2:11" s="4" customFormat="1" ht="13.5" customHeight="1">
      <c r="B15" s="223" t="s">
        <v>151</v>
      </c>
      <c r="C15" s="227" t="s">
        <v>143</v>
      </c>
      <c r="D15" s="229"/>
      <c r="E15" s="224"/>
      <c r="F15" s="225" t="s">
        <v>123</v>
      </c>
      <c r="G15" s="225"/>
      <c r="H15" s="224" t="s">
        <v>12</v>
      </c>
      <c r="I15" s="223" t="s">
        <v>159</v>
      </c>
      <c r="J15" s="226">
        <v>724410509</v>
      </c>
      <c r="K15" s="308" t="s">
        <v>160</v>
      </c>
    </row>
    <row r="16" spans="2:11" s="4" customFormat="1" ht="13.5" customHeight="1">
      <c r="B16" s="16" t="s">
        <v>152</v>
      </c>
      <c r="C16" s="22" t="s">
        <v>143</v>
      </c>
      <c r="D16" s="15"/>
      <c r="E16" s="23"/>
      <c r="F16" s="23" t="s">
        <v>123</v>
      </c>
      <c r="G16" s="23"/>
      <c r="H16" s="224" t="s">
        <v>12</v>
      </c>
      <c r="I16" s="223" t="s">
        <v>159</v>
      </c>
      <c r="J16" s="226">
        <v>724410510</v>
      </c>
      <c r="K16" s="308" t="s">
        <v>160</v>
      </c>
    </row>
    <row r="17" spans="2:11" s="4" customFormat="1" ht="13.5" customHeight="1">
      <c r="B17" s="333" t="s">
        <v>153</v>
      </c>
      <c r="C17" s="22" t="s">
        <v>143</v>
      </c>
      <c r="D17" s="376"/>
      <c r="E17" s="23"/>
      <c r="F17" s="23" t="s">
        <v>123</v>
      </c>
      <c r="G17" s="23"/>
      <c r="H17" s="224" t="s">
        <v>12</v>
      </c>
      <c r="I17" s="223" t="s">
        <v>159</v>
      </c>
      <c r="J17" s="226">
        <v>724410511</v>
      </c>
      <c r="K17" s="308" t="s">
        <v>160</v>
      </c>
    </row>
    <row r="18" spans="2:11" s="4" customFormat="1" ht="13.5" customHeight="1">
      <c r="B18" s="377" t="s">
        <v>154</v>
      </c>
      <c r="C18" s="376" t="s">
        <v>143</v>
      </c>
      <c r="D18" s="380"/>
      <c r="E18" s="23"/>
      <c r="F18" s="23" t="s">
        <v>123</v>
      </c>
      <c r="G18" s="380" t="s">
        <v>123</v>
      </c>
      <c r="H18" s="224"/>
      <c r="I18" s="223" t="s">
        <v>159</v>
      </c>
      <c r="J18" s="226">
        <v>724410512</v>
      </c>
      <c r="K18" s="308" t="s">
        <v>160</v>
      </c>
    </row>
    <row r="19" spans="2:11" s="4" customFormat="1" ht="13.5" customHeight="1">
      <c r="B19" s="377" t="s">
        <v>155</v>
      </c>
      <c r="C19" s="376" t="s">
        <v>143</v>
      </c>
      <c r="D19" s="380"/>
      <c r="E19" s="23"/>
      <c r="F19" s="23" t="s">
        <v>123</v>
      </c>
      <c r="G19" s="380" t="s">
        <v>123</v>
      </c>
      <c r="H19" s="380"/>
      <c r="I19" s="379" t="s">
        <v>159</v>
      </c>
      <c r="J19" s="378">
        <v>724410513</v>
      </c>
      <c r="K19" s="21" t="s">
        <v>160</v>
      </c>
    </row>
    <row r="20" spans="2:11" s="4" customFormat="1" ht="13.5" customHeight="1">
      <c r="B20" s="377" t="s">
        <v>156</v>
      </c>
      <c r="C20" s="376" t="s">
        <v>143</v>
      </c>
      <c r="D20" s="380"/>
      <c r="E20" s="23"/>
      <c r="F20" s="23" t="s">
        <v>123</v>
      </c>
      <c r="G20" s="380" t="s">
        <v>123</v>
      </c>
      <c r="H20" s="380"/>
      <c r="I20" s="379" t="s">
        <v>159</v>
      </c>
      <c r="J20" s="378">
        <v>724410514</v>
      </c>
      <c r="K20" s="21" t="s">
        <v>160</v>
      </c>
    </row>
    <row r="21" spans="2:11" s="4" customFormat="1" ht="13.5" customHeight="1">
      <c r="B21" s="377" t="s">
        <v>157</v>
      </c>
      <c r="C21" s="376" t="s">
        <v>143</v>
      </c>
      <c r="D21" s="380"/>
      <c r="E21" s="23"/>
      <c r="F21" s="23" t="s">
        <v>123</v>
      </c>
      <c r="G21" s="380" t="s">
        <v>123</v>
      </c>
      <c r="H21" s="380"/>
      <c r="I21" s="379" t="s">
        <v>159</v>
      </c>
      <c r="J21" s="378">
        <v>724410515</v>
      </c>
      <c r="K21" s="21" t="s">
        <v>160</v>
      </c>
    </row>
    <row r="22" spans="2:11" s="4" customFormat="1" ht="13.5" customHeight="1">
      <c r="B22" s="377" t="s">
        <v>158</v>
      </c>
      <c r="C22" s="376" t="s">
        <v>143</v>
      </c>
      <c r="D22" s="380"/>
      <c r="E22" s="380"/>
      <c r="F22" s="380" t="s">
        <v>123</v>
      </c>
      <c r="G22" s="380" t="s">
        <v>123</v>
      </c>
      <c r="H22" s="380"/>
      <c r="I22" s="379" t="s">
        <v>159</v>
      </c>
      <c r="J22" s="378">
        <v>724410516</v>
      </c>
      <c r="K22" s="21" t="s">
        <v>160</v>
      </c>
    </row>
    <row r="23" spans="2:11" s="4" customFormat="1" ht="13.5" customHeight="1">
      <c r="B23" s="377" t="s">
        <v>161</v>
      </c>
      <c r="C23" s="376" t="s">
        <v>162</v>
      </c>
      <c r="D23" s="380"/>
      <c r="E23" s="380"/>
      <c r="F23" s="380" t="s">
        <v>123</v>
      </c>
      <c r="G23" s="380" t="s">
        <v>123</v>
      </c>
      <c r="H23" s="380"/>
      <c r="I23" s="377" t="s">
        <v>164</v>
      </c>
      <c r="J23" s="378">
        <v>541244126</v>
      </c>
      <c r="K23" s="21" t="s">
        <v>165</v>
      </c>
    </row>
    <row r="24" spans="2:11" s="4" customFormat="1" ht="13.5" customHeight="1">
      <c r="B24" s="377" t="s">
        <v>163</v>
      </c>
      <c r="C24" s="376" t="s">
        <v>162</v>
      </c>
      <c r="D24" s="380"/>
      <c r="E24" s="380"/>
      <c r="F24" s="380" t="s">
        <v>123</v>
      </c>
      <c r="G24" s="380" t="s">
        <v>123</v>
      </c>
      <c r="H24" s="380"/>
      <c r="I24" s="377" t="s">
        <v>164</v>
      </c>
      <c r="J24" s="378">
        <v>541244126</v>
      </c>
      <c r="K24" s="21" t="s">
        <v>165</v>
      </c>
    </row>
    <row r="25" spans="2:11" s="4" customFormat="1" ht="13.5" customHeight="1">
      <c r="B25" s="377" t="s">
        <v>166</v>
      </c>
      <c r="C25" s="376" t="s">
        <v>167</v>
      </c>
      <c r="D25" s="380"/>
      <c r="E25" s="380"/>
      <c r="F25" s="380" t="s">
        <v>123</v>
      </c>
      <c r="G25" s="380" t="s">
        <v>123</v>
      </c>
      <c r="H25" s="380"/>
      <c r="I25" s="379" t="s">
        <v>169</v>
      </c>
      <c r="J25" s="378">
        <v>777769349</v>
      </c>
      <c r="K25" s="21" t="s">
        <v>170</v>
      </c>
    </row>
    <row r="26" spans="2:11" s="4" customFormat="1" ht="13.5" customHeight="1">
      <c r="B26" s="377" t="s">
        <v>168</v>
      </c>
      <c r="C26" s="376" t="s">
        <v>167</v>
      </c>
      <c r="D26" s="380"/>
      <c r="E26" s="380"/>
      <c r="F26" s="380" t="s">
        <v>123</v>
      </c>
      <c r="G26" s="380"/>
      <c r="H26" s="380" t="s">
        <v>123</v>
      </c>
      <c r="I26" s="379" t="s">
        <v>169</v>
      </c>
      <c r="J26" s="378">
        <v>777769349</v>
      </c>
      <c r="K26" s="21" t="s">
        <v>170</v>
      </c>
    </row>
    <row r="27" spans="2:11" s="4" customFormat="1" ht="13.5" customHeight="1">
      <c r="B27" s="377" t="s">
        <v>171</v>
      </c>
      <c r="C27" s="376" t="s">
        <v>143</v>
      </c>
      <c r="D27" s="380"/>
      <c r="E27" s="380"/>
      <c r="F27" s="380" t="s">
        <v>123</v>
      </c>
      <c r="G27" s="380"/>
      <c r="H27" s="380" t="s">
        <v>12</v>
      </c>
      <c r="I27" s="379" t="s">
        <v>159</v>
      </c>
      <c r="J27" s="378">
        <v>724410517</v>
      </c>
      <c r="K27" s="21" t="s">
        <v>160</v>
      </c>
    </row>
    <row r="28" spans="2:11" s="4" customFormat="1" ht="13.5" customHeight="1">
      <c r="B28" s="389" t="s">
        <v>173</v>
      </c>
      <c r="C28" s="384" t="s">
        <v>172</v>
      </c>
      <c r="D28" s="380"/>
      <c r="E28" s="388"/>
      <c r="F28" s="388" t="s">
        <v>123</v>
      </c>
      <c r="G28" s="388" t="s">
        <v>123</v>
      </c>
      <c r="H28" s="388"/>
      <c r="I28" s="386" t="s">
        <v>179</v>
      </c>
      <c r="J28" s="385">
        <v>724739339</v>
      </c>
      <c r="K28" s="21" t="s">
        <v>174</v>
      </c>
    </row>
    <row r="29" spans="2:11" s="4" customFormat="1" ht="13.5" customHeight="1">
      <c r="B29" s="389" t="s">
        <v>175</v>
      </c>
      <c r="C29" s="384" t="s">
        <v>172</v>
      </c>
      <c r="D29" s="380"/>
      <c r="E29" s="388"/>
      <c r="F29" s="388" t="s">
        <v>123</v>
      </c>
      <c r="G29" s="388" t="s">
        <v>123</v>
      </c>
      <c r="H29" s="388"/>
      <c r="I29" s="386" t="s">
        <v>179</v>
      </c>
      <c r="J29" s="385">
        <v>724739339</v>
      </c>
      <c r="K29" s="21" t="s">
        <v>174</v>
      </c>
    </row>
    <row r="30" spans="2:11" s="4" customFormat="1" ht="13.5" customHeight="1">
      <c r="B30" s="383" t="s">
        <v>176</v>
      </c>
      <c r="C30" s="383" t="s">
        <v>172</v>
      </c>
      <c r="D30" s="371"/>
      <c r="E30" s="381"/>
      <c r="F30" s="381" t="s">
        <v>123</v>
      </c>
      <c r="G30" s="381" t="s">
        <v>123</v>
      </c>
      <c r="H30" s="381"/>
      <c r="I30" s="387" t="s">
        <v>179</v>
      </c>
      <c r="J30" s="382">
        <v>724739339</v>
      </c>
      <c r="K30" s="21" t="s">
        <v>174</v>
      </c>
    </row>
    <row r="31" spans="2:11" s="4" customFormat="1" ht="13.5" customHeight="1">
      <c r="B31" s="383" t="s">
        <v>177</v>
      </c>
      <c r="C31" s="383" t="s">
        <v>172</v>
      </c>
      <c r="D31" s="371"/>
      <c r="E31" s="381"/>
      <c r="F31" s="381" t="s">
        <v>123</v>
      </c>
      <c r="G31" s="381" t="s">
        <v>123</v>
      </c>
      <c r="H31" s="381"/>
      <c r="I31" s="390" t="s">
        <v>179</v>
      </c>
      <c r="J31" s="382">
        <v>724739339</v>
      </c>
      <c r="K31" s="5" t="s">
        <v>174</v>
      </c>
    </row>
    <row r="32" spans="2:11" ht="12.75">
      <c r="B32" s="383" t="s">
        <v>178</v>
      </c>
      <c r="C32" s="383" t="s">
        <v>172</v>
      </c>
      <c r="D32" s="371"/>
      <c r="E32" s="381"/>
      <c r="F32" s="381" t="s">
        <v>123</v>
      </c>
      <c r="G32" s="381" t="s">
        <v>123</v>
      </c>
      <c r="H32" s="381"/>
      <c r="I32" s="390" t="s">
        <v>179</v>
      </c>
      <c r="J32" s="382">
        <v>724739339</v>
      </c>
      <c r="K32" s="5" t="s">
        <v>174</v>
      </c>
    </row>
    <row r="33" spans="2:11" ht="12.75">
      <c r="B33" s="383" t="s">
        <v>181</v>
      </c>
      <c r="C33" s="383" t="s">
        <v>182</v>
      </c>
      <c r="D33" s="383"/>
      <c r="E33" s="381"/>
      <c r="F33" s="381" t="s">
        <v>123</v>
      </c>
      <c r="G33" s="381"/>
      <c r="H33" s="381" t="s">
        <v>12</v>
      </c>
      <c r="I33" s="390" t="s">
        <v>189</v>
      </c>
      <c r="J33" s="382">
        <v>724932078</v>
      </c>
      <c r="K33" s="5" t="s">
        <v>190</v>
      </c>
    </row>
    <row r="34" spans="2:11" ht="12.75">
      <c r="B34" s="383" t="s">
        <v>183</v>
      </c>
      <c r="C34" s="383" t="s">
        <v>184</v>
      </c>
      <c r="D34" s="383"/>
      <c r="E34" s="381"/>
      <c r="F34" s="381" t="s">
        <v>123</v>
      </c>
      <c r="G34" s="381"/>
      <c r="H34" s="381" t="s">
        <v>12</v>
      </c>
      <c r="I34" s="390" t="s">
        <v>191</v>
      </c>
      <c r="J34" s="382">
        <v>728404298</v>
      </c>
      <c r="K34" s="75" t="s">
        <v>190</v>
      </c>
    </row>
    <row r="35" spans="2:11" ht="12.75">
      <c r="B35" s="383" t="s">
        <v>185</v>
      </c>
      <c r="C35" s="383" t="s">
        <v>186</v>
      </c>
      <c r="D35" s="383"/>
      <c r="E35" s="381"/>
      <c r="F35" s="381" t="s">
        <v>123</v>
      </c>
      <c r="G35" s="381"/>
      <c r="H35" s="381" t="s">
        <v>12</v>
      </c>
      <c r="I35" s="390" t="s">
        <v>192</v>
      </c>
      <c r="J35" s="382">
        <v>602601232</v>
      </c>
      <c r="K35" s="5" t="s">
        <v>190</v>
      </c>
    </row>
    <row r="36" spans="2:11" ht="12.75">
      <c r="B36" s="383" t="s">
        <v>187</v>
      </c>
      <c r="C36" s="383" t="s">
        <v>188</v>
      </c>
      <c r="D36" s="383"/>
      <c r="E36" s="381"/>
      <c r="F36" s="381" t="s">
        <v>123</v>
      </c>
      <c r="G36" s="381" t="s">
        <v>123</v>
      </c>
      <c r="H36" s="381"/>
      <c r="I36" s="383" t="s">
        <v>193</v>
      </c>
      <c r="J36" s="382">
        <v>605035120</v>
      </c>
      <c r="K36" s="5" t="s">
        <v>190</v>
      </c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B15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I18:J20 I30:J32 I23:J24 J21 I26:J28 I25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J15 J17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J15 J17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J15 J17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E17:H32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E15 G15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E12:E14 G12:G14 I12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I13:I14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I15 I17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I29:J29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C11:D11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J11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J11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J11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E11 G11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I11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B21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B22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I21:I22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22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B23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B9:D10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E9:H10 F11:F15 H11:H15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I9:I10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J9:J10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J9:J10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J9:J10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J25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B8:D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E8:H8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K8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K8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K8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I8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J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8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J8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B33:D3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33:J35 J36 K34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E33:H36 I34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I3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C16:D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E16:H1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I1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J1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1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16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B16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B7:D7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J7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J7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J7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E7:H7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I7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K63"/>
  <sheetViews>
    <sheetView showGridLines="0" zoomScalePageLayoutView="0" workbookViewId="0" topLeftCell="A4">
      <selection activeCell="B7" sqref="B7:F17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 t="e">
        <f>'termíny-rezervace'!#REF!</f>
        <v>#REF!</v>
      </c>
      <c r="D3" s="38"/>
      <c r="E3" s="4"/>
    </row>
    <row r="4" spans="2:5" ht="12.75">
      <c r="B4" s="37" t="s">
        <v>23</v>
      </c>
      <c r="C4" s="39">
        <f>'termíny-rezervace'!C14</f>
        <v>0</v>
      </c>
      <c r="D4" s="39"/>
      <c r="E4" s="14"/>
    </row>
    <row r="5" spans="2:11" ht="12.75" customHeight="1">
      <c r="B5" s="40">
        <f>SUBTOTAL(3,B7:B855)</f>
        <v>11</v>
      </c>
      <c r="C5" s="469" t="s">
        <v>17</v>
      </c>
      <c r="D5" s="81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80" t="s">
        <v>25</v>
      </c>
      <c r="C6" s="469"/>
      <c r="D6" s="80"/>
      <c r="E6" s="80" t="s">
        <v>9</v>
      </c>
      <c r="F6" s="80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87" t="s">
        <v>31</v>
      </c>
      <c r="C7" s="86" t="s">
        <v>19</v>
      </c>
      <c r="D7" s="87"/>
      <c r="E7" s="85"/>
      <c r="F7" s="85" t="s">
        <v>12</v>
      </c>
      <c r="G7" s="85"/>
      <c r="H7" s="85" t="s">
        <v>12</v>
      </c>
      <c r="I7" s="82" t="s">
        <v>29</v>
      </c>
      <c r="J7" s="82">
        <v>541643179</v>
      </c>
      <c r="K7" s="2" t="s">
        <v>20</v>
      </c>
    </row>
    <row r="8" spans="2:11" s="4" customFormat="1" ht="13.5" customHeight="1">
      <c r="B8" s="73" t="s">
        <v>32</v>
      </c>
      <c r="C8" s="86" t="s">
        <v>30</v>
      </c>
      <c r="D8" s="73"/>
      <c r="E8" s="74"/>
      <c r="F8" s="74" t="s">
        <v>12</v>
      </c>
      <c r="G8" s="74" t="s">
        <v>12</v>
      </c>
      <c r="H8" s="74"/>
      <c r="I8" s="83" t="s">
        <v>33</v>
      </c>
      <c r="J8" s="19">
        <v>475650262</v>
      </c>
      <c r="K8" s="2" t="s">
        <v>34</v>
      </c>
    </row>
    <row r="9" spans="2:11" s="4" customFormat="1" ht="13.5" customHeight="1">
      <c r="B9" s="73" t="s">
        <v>35</v>
      </c>
      <c r="C9" s="86" t="s">
        <v>30</v>
      </c>
      <c r="D9" s="73"/>
      <c r="E9" s="74"/>
      <c r="F9" s="74" t="s">
        <v>12</v>
      </c>
      <c r="G9" s="74" t="s">
        <v>12</v>
      </c>
      <c r="H9" s="74"/>
      <c r="I9" s="83" t="s">
        <v>33</v>
      </c>
      <c r="J9" s="19">
        <v>475650262</v>
      </c>
      <c r="K9" s="2" t="s">
        <v>34</v>
      </c>
    </row>
    <row r="10" spans="2:11" s="4" customFormat="1" ht="13.5" customHeight="1">
      <c r="B10" s="16" t="s">
        <v>36</v>
      </c>
      <c r="C10" s="86" t="s">
        <v>30</v>
      </c>
      <c r="D10" s="16"/>
      <c r="E10" s="15"/>
      <c r="F10" s="15" t="s">
        <v>12</v>
      </c>
      <c r="G10" s="15" t="s">
        <v>12</v>
      </c>
      <c r="H10" s="15"/>
      <c r="I10" s="83" t="s">
        <v>33</v>
      </c>
      <c r="J10" s="19">
        <v>475650262</v>
      </c>
      <c r="K10" s="2" t="s">
        <v>34</v>
      </c>
    </row>
    <row r="11" spans="2:11" s="4" customFormat="1" ht="13.5" customHeight="1">
      <c r="B11" s="25" t="s">
        <v>37</v>
      </c>
      <c r="C11" s="86" t="s">
        <v>30</v>
      </c>
      <c r="D11" s="25"/>
      <c r="E11" s="23"/>
      <c r="F11" s="23" t="s">
        <v>12</v>
      </c>
      <c r="G11" s="23" t="s">
        <v>12</v>
      </c>
      <c r="H11" s="23"/>
      <c r="I11" s="83" t="s">
        <v>33</v>
      </c>
      <c r="J11" s="19">
        <v>475650262</v>
      </c>
      <c r="K11" s="2" t="s">
        <v>34</v>
      </c>
    </row>
    <row r="12" spans="2:11" s="4" customFormat="1" ht="13.5" customHeight="1">
      <c r="B12" s="16" t="s">
        <v>38</v>
      </c>
      <c r="C12" s="86" t="s">
        <v>30</v>
      </c>
      <c r="D12" s="15"/>
      <c r="E12" s="15"/>
      <c r="F12" s="15" t="s">
        <v>12</v>
      </c>
      <c r="G12" s="15" t="s">
        <v>12</v>
      </c>
      <c r="H12" s="15"/>
      <c r="I12" s="83" t="s">
        <v>33</v>
      </c>
      <c r="J12" s="19">
        <v>475650262</v>
      </c>
      <c r="K12" s="2" t="s">
        <v>34</v>
      </c>
    </row>
    <row r="13" spans="2:11" s="4" customFormat="1" ht="13.5" customHeight="1">
      <c r="B13" s="84" t="s">
        <v>39</v>
      </c>
      <c r="C13" s="86" t="s">
        <v>30</v>
      </c>
      <c r="D13" s="84"/>
      <c r="E13" s="83"/>
      <c r="F13" s="83" t="s">
        <v>12</v>
      </c>
      <c r="G13" s="83" t="s">
        <v>12</v>
      </c>
      <c r="H13" s="83"/>
      <c r="I13" s="83" t="s">
        <v>33</v>
      </c>
      <c r="J13" s="19">
        <v>475650262</v>
      </c>
      <c r="K13" s="2" t="s">
        <v>34</v>
      </c>
    </row>
    <row r="14" spans="2:11" s="4" customFormat="1" ht="13.5" customHeight="1">
      <c r="B14" s="84" t="s">
        <v>40</v>
      </c>
      <c r="C14" s="86" t="s">
        <v>30</v>
      </c>
      <c r="D14" s="84"/>
      <c r="E14" s="83"/>
      <c r="F14" s="83" t="s">
        <v>12</v>
      </c>
      <c r="G14" s="83" t="s">
        <v>12</v>
      </c>
      <c r="H14" s="83"/>
      <c r="I14" s="83" t="s">
        <v>33</v>
      </c>
      <c r="J14" s="19">
        <v>475650262</v>
      </c>
      <c r="K14" s="2" t="s">
        <v>34</v>
      </c>
    </row>
    <row r="15" spans="2:11" s="4" customFormat="1" ht="13.5" customHeight="1">
      <c r="B15" s="84" t="s">
        <v>41</v>
      </c>
      <c r="C15" s="86" t="s">
        <v>30</v>
      </c>
      <c r="D15" s="84"/>
      <c r="E15" s="83"/>
      <c r="F15" s="83" t="s">
        <v>12</v>
      </c>
      <c r="G15" s="83" t="s">
        <v>12</v>
      </c>
      <c r="H15" s="83"/>
      <c r="I15" s="83" t="s">
        <v>33</v>
      </c>
      <c r="J15" s="19">
        <v>475650262</v>
      </c>
      <c r="K15" s="2" t="s">
        <v>34</v>
      </c>
    </row>
    <row r="16" spans="2:11" s="4" customFormat="1" ht="13.5" customHeight="1">
      <c r="B16" s="87" t="s">
        <v>42</v>
      </c>
      <c r="C16" s="86" t="s">
        <v>30</v>
      </c>
      <c r="D16" s="85"/>
      <c r="E16" s="85"/>
      <c r="F16" s="85" t="s">
        <v>12</v>
      </c>
      <c r="G16" s="85" t="s">
        <v>12</v>
      </c>
      <c r="H16" s="85"/>
      <c r="I16" s="83" t="s">
        <v>33</v>
      </c>
      <c r="J16" s="19">
        <v>475650262</v>
      </c>
      <c r="K16" s="2" t="s">
        <v>34</v>
      </c>
    </row>
    <row r="17" spans="2:11" s="4" customFormat="1" ht="13.5" customHeight="1">
      <c r="B17" s="87" t="s">
        <v>43</v>
      </c>
      <c r="C17" s="86" t="s">
        <v>30</v>
      </c>
      <c r="D17" s="85"/>
      <c r="E17" s="85"/>
      <c r="F17" s="85" t="s">
        <v>12</v>
      </c>
      <c r="G17" s="85" t="s">
        <v>12</v>
      </c>
      <c r="H17" s="85"/>
      <c r="I17" s="83" t="s">
        <v>33</v>
      </c>
      <c r="J17" s="19">
        <v>475650262</v>
      </c>
      <c r="K17" s="2" t="s">
        <v>34</v>
      </c>
    </row>
    <row r="18" spans="2:11" s="4" customFormat="1" ht="13.5" customHeight="1">
      <c r="B18" s="87"/>
      <c r="C18" s="86"/>
      <c r="D18" s="85"/>
      <c r="E18" s="85"/>
      <c r="F18" s="85"/>
      <c r="G18" s="85"/>
      <c r="H18" s="85"/>
      <c r="I18" s="83"/>
      <c r="J18" s="19"/>
      <c r="K18" s="2"/>
    </row>
    <row r="19" spans="2:11" s="4" customFormat="1" ht="13.5" customHeight="1">
      <c r="B19" s="87"/>
      <c r="C19" s="86"/>
      <c r="D19" s="85"/>
      <c r="E19" s="85"/>
      <c r="F19" s="85"/>
      <c r="G19" s="85"/>
      <c r="H19" s="85"/>
      <c r="I19" s="83"/>
      <c r="J19" s="19"/>
      <c r="K19" s="2"/>
    </row>
    <row r="20" spans="2:11" s="4" customFormat="1" ht="13.5" customHeight="1">
      <c r="B20" s="25"/>
      <c r="C20" s="78"/>
      <c r="D20" s="25"/>
      <c r="E20" s="23"/>
      <c r="F20" s="23"/>
      <c r="G20" s="23"/>
      <c r="H20" s="23"/>
      <c r="I20" s="76"/>
      <c r="J20" s="19"/>
      <c r="K20" s="2"/>
    </row>
    <row r="21" spans="2:11" s="4" customFormat="1" ht="13.5" customHeight="1">
      <c r="B21" s="25"/>
      <c r="C21" s="78"/>
      <c r="D21" s="25"/>
      <c r="E21" s="23"/>
      <c r="F21" s="23"/>
      <c r="G21" s="23"/>
      <c r="H21" s="23"/>
      <c r="I21" s="76"/>
      <c r="J21" s="19"/>
      <c r="K21" s="2"/>
    </row>
    <row r="22" spans="2:11" s="4" customFormat="1" ht="13.5" customHeight="1">
      <c r="B22" s="25"/>
      <c r="C22" s="78"/>
      <c r="D22" s="25"/>
      <c r="E22" s="23"/>
      <c r="F22" s="23"/>
      <c r="G22" s="23"/>
      <c r="H22" s="79"/>
      <c r="I22" s="76"/>
      <c r="J22" s="19"/>
      <c r="K22" s="2"/>
    </row>
    <row r="23" spans="2:11" s="4" customFormat="1" ht="13.5" customHeight="1">
      <c r="B23" s="77"/>
      <c r="C23" s="78"/>
      <c r="D23" s="77"/>
      <c r="E23" s="76"/>
      <c r="F23" s="76"/>
      <c r="G23" s="76"/>
      <c r="H23" s="76"/>
      <c r="I23" s="76"/>
      <c r="J23" s="19"/>
      <c r="K23" s="2"/>
    </row>
    <row r="24" spans="2:11" s="4" customFormat="1" ht="13.5" customHeight="1">
      <c r="B24" s="77"/>
      <c r="C24" s="78"/>
      <c r="D24" s="77"/>
      <c r="E24" s="76"/>
      <c r="F24" s="76"/>
      <c r="G24" s="76"/>
      <c r="H24" s="76"/>
      <c r="I24" s="76"/>
      <c r="J24" s="19"/>
      <c r="K24" s="2"/>
    </row>
    <row r="25" spans="2:11" s="4" customFormat="1" ht="13.5" customHeight="1">
      <c r="B25" s="25"/>
      <c r="C25" s="25"/>
      <c r="D25" s="25"/>
      <c r="E25" s="23"/>
      <c r="F25" s="23"/>
      <c r="G25" s="23"/>
      <c r="H25" s="23"/>
      <c r="I25" s="23"/>
      <c r="J25" s="24"/>
      <c r="K25" s="5"/>
    </row>
    <row r="26" spans="2:11" s="4" customFormat="1" ht="13.5" customHeight="1">
      <c r="B26" s="25"/>
      <c r="C26" s="25"/>
      <c r="D26" s="25"/>
      <c r="E26" s="23"/>
      <c r="F26" s="23"/>
      <c r="G26" s="23"/>
      <c r="H26" s="23"/>
      <c r="I26" s="23"/>
      <c r="J26" s="24"/>
      <c r="K26" s="5"/>
    </row>
    <row r="27" spans="2:11" s="4" customFormat="1" ht="13.5" customHeight="1">
      <c r="B27" s="25"/>
      <c r="C27" s="25"/>
      <c r="D27" s="25"/>
      <c r="E27" s="23"/>
      <c r="F27" s="23"/>
      <c r="G27" s="23"/>
      <c r="H27" s="23"/>
      <c r="I27" s="23"/>
      <c r="J27" s="24"/>
      <c r="K27" s="5"/>
    </row>
    <row r="28" spans="2:11" s="4" customFormat="1" ht="13.5" customHeight="1">
      <c r="B28" s="77"/>
      <c r="C28" s="77"/>
      <c r="D28" s="77"/>
      <c r="E28" s="76"/>
      <c r="F28" s="76"/>
      <c r="G28" s="76"/>
      <c r="H28" s="76"/>
      <c r="I28" s="76"/>
      <c r="J28" s="75"/>
      <c r="K28" s="51"/>
    </row>
    <row r="29" spans="2:11" s="4" customFormat="1" ht="13.5" customHeight="1">
      <c r="B29" s="77"/>
      <c r="C29" s="77"/>
      <c r="D29" s="77"/>
      <c r="E29" s="76"/>
      <c r="F29" s="76"/>
      <c r="G29" s="76"/>
      <c r="H29" s="76"/>
      <c r="I29" s="76"/>
      <c r="J29" s="75"/>
      <c r="K29" s="51"/>
    </row>
    <row r="30" spans="2:11" s="4" customFormat="1" ht="13.5" customHeight="1">
      <c r="B30" s="77"/>
      <c r="C30" s="77"/>
      <c r="D30" s="77"/>
      <c r="E30" s="76"/>
      <c r="F30" s="76"/>
      <c r="G30" s="76"/>
      <c r="H30" s="76"/>
      <c r="I30" s="76"/>
      <c r="J30" s="75"/>
      <c r="K30" s="51"/>
    </row>
    <row r="31" spans="2:11" s="4" customFormat="1" ht="13.5" customHeight="1">
      <c r="B31" s="77"/>
      <c r="C31" s="77"/>
      <c r="D31" s="77"/>
      <c r="E31" s="76"/>
      <c r="F31" s="76"/>
      <c r="G31" s="76"/>
      <c r="H31" s="76"/>
      <c r="I31" s="76"/>
      <c r="J31" s="75"/>
      <c r="K31" s="51"/>
    </row>
    <row r="32" spans="2:11" ht="12.75" hidden="1">
      <c r="B32" s="53"/>
      <c r="C32" s="53"/>
      <c r="D32" s="53"/>
      <c r="E32" s="54"/>
      <c r="F32" s="54"/>
      <c r="G32" s="54"/>
      <c r="H32" s="54"/>
      <c r="I32" s="54"/>
      <c r="J32" s="55"/>
      <c r="K32" s="56"/>
    </row>
    <row r="33" spans="2:11" ht="12.75" hidden="1">
      <c r="B33" s="53"/>
      <c r="C33" s="53"/>
      <c r="D33" s="53"/>
      <c r="E33" s="54"/>
      <c r="F33" s="54"/>
      <c r="G33" s="54"/>
      <c r="H33" s="54"/>
      <c r="I33" s="54"/>
      <c r="J33" s="57"/>
      <c r="K33" s="58"/>
    </row>
    <row r="34" spans="2:11" ht="12.75" hidden="1">
      <c r="B34" s="53"/>
      <c r="C34" s="53"/>
      <c r="D34" s="53"/>
      <c r="E34" s="54"/>
      <c r="F34" s="54"/>
      <c r="G34" s="54"/>
      <c r="H34" s="54"/>
      <c r="I34" s="54"/>
      <c r="J34" s="55"/>
      <c r="K34" s="59"/>
    </row>
    <row r="35" spans="2:11" ht="12.75" hidden="1">
      <c r="B35" s="53"/>
      <c r="C35" s="53"/>
      <c r="D35" s="53"/>
      <c r="E35" s="54"/>
      <c r="F35" s="54"/>
      <c r="G35" s="54"/>
      <c r="H35" s="54"/>
      <c r="I35" s="54"/>
      <c r="J35" s="55"/>
      <c r="K35" s="59"/>
    </row>
    <row r="36" spans="2:11" ht="12.75" hidden="1">
      <c r="B36" s="53"/>
      <c r="C36" s="53"/>
      <c r="D36" s="53"/>
      <c r="E36" s="54"/>
      <c r="F36" s="54"/>
      <c r="G36" s="54"/>
      <c r="H36" s="54"/>
      <c r="I36" s="54"/>
      <c r="J36" s="55"/>
      <c r="K36" s="59"/>
    </row>
    <row r="37" spans="2:11" ht="12.75" hidden="1">
      <c r="B37" s="53"/>
      <c r="C37" s="53"/>
      <c r="D37" s="53"/>
      <c r="E37" s="54"/>
      <c r="F37" s="54"/>
      <c r="G37" s="54"/>
      <c r="H37" s="54"/>
      <c r="I37" s="54"/>
      <c r="J37" s="55"/>
      <c r="K37" s="59"/>
    </row>
    <row r="38" spans="2:11" ht="12.75" hidden="1">
      <c r="B38" s="53"/>
      <c r="C38" s="53"/>
      <c r="D38" s="53"/>
      <c r="E38" s="54"/>
      <c r="F38" s="54"/>
      <c r="G38" s="54"/>
      <c r="H38" s="54"/>
      <c r="I38" s="54"/>
      <c r="J38" s="55"/>
      <c r="K38" s="59"/>
    </row>
    <row r="39" spans="2:11" ht="12.75" hidden="1">
      <c r="B39" s="53"/>
      <c r="C39" s="53"/>
      <c r="D39" s="53"/>
      <c r="E39" s="54"/>
      <c r="F39" s="54"/>
      <c r="G39" s="54"/>
      <c r="H39" s="54"/>
      <c r="I39" s="54"/>
      <c r="J39" s="55"/>
      <c r="K39" s="59"/>
    </row>
    <row r="40" spans="2:11" ht="12.75" hidden="1">
      <c r="B40" s="53"/>
      <c r="C40" s="53"/>
      <c r="D40" s="53"/>
      <c r="E40" s="54"/>
      <c r="F40" s="54"/>
      <c r="G40" s="54"/>
      <c r="H40" s="54"/>
      <c r="I40" s="54"/>
      <c r="J40" s="55"/>
      <c r="K40" s="59"/>
    </row>
    <row r="41" spans="2:11" ht="12.75" hidden="1">
      <c r="B41" s="53"/>
      <c r="C41" s="53"/>
      <c r="D41" s="53"/>
      <c r="E41" s="54"/>
      <c r="F41" s="54"/>
      <c r="G41" s="54"/>
      <c r="H41" s="54"/>
      <c r="I41" s="54"/>
      <c r="J41" s="55"/>
      <c r="K41" s="59"/>
    </row>
    <row r="42" spans="2:11" ht="12.75" hidden="1">
      <c r="B42" s="53"/>
      <c r="C42" s="53"/>
      <c r="D42" s="53"/>
      <c r="E42" s="54"/>
      <c r="F42" s="54"/>
      <c r="G42" s="54"/>
      <c r="H42" s="54"/>
      <c r="I42" s="54"/>
      <c r="J42" s="55"/>
      <c r="K42" s="59"/>
    </row>
    <row r="43" spans="2:11" ht="12.75" hidden="1">
      <c r="B43" s="53"/>
      <c r="C43" s="53"/>
      <c r="D43" s="53"/>
      <c r="E43" s="54"/>
      <c r="F43" s="54"/>
      <c r="G43" s="54"/>
      <c r="H43" s="54"/>
      <c r="I43" s="54"/>
      <c r="J43" s="55"/>
      <c r="K43" s="59"/>
    </row>
    <row r="44" spans="2:11" ht="12.75" hidden="1">
      <c r="B44" s="60"/>
      <c r="C44" s="53"/>
      <c r="D44" s="53"/>
      <c r="E44" s="54"/>
      <c r="F44" s="54"/>
      <c r="G44" s="54"/>
      <c r="H44" s="54"/>
      <c r="I44" s="54"/>
      <c r="J44" s="55"/>
      <c r="K44" s="59"/>
    </row>
    <row r="45" spans="2:11" ht="12.75" hidden="1">
      <c r="B45" s="60"/>
      <c r="C45" s="54"/>
      <c r="D45" s="54"/>
      <c r="E45" s="54"/>
      <c r="F45" s="54"/>
      <c r="G45" s="54"/>
      <c r="H45" s="54"/>
      <c r="I45" s="54"/>
      <c r="J45" s="55"/>
      <c r="K45" s="59"/>
    </row>
    <row r="46" spans="2:11" ht="12.75" hidden="1">
      <c r="B46" s="60"/>
      <c r="C46" s="54"/>
      <c r="D46" s="54"/>
      <c r="E46" s="54"/>
      <c r="F46" s="54"/>
      <c r="G46" s="54"/>
      <c r="H46" s="54"/>
      <c r="I46" s="54"/>
      <c r="J46" s="55"/>
      <c r="K46" s="59"/>
    </row>
    <row r="47" spans="2:11" ht="12.75" hidden="1">
      <c r="B47" s="60"/>
      <c r="C47" s="54"/>
      <c r="D47" s="54"/>
      <c r="E47" s="54"/>
      <c r="F47" s="54"/>
      <c r="G47" s="54"/>
      <c r="H47" s="54"/>
      <c r="I47" s="54"/>
      <c r="J47" s="55"/>
      <c r="K47" s="59"/>
    </row>
    <row r="48" spans="2:11" ht="12.75" hidden="1">
      <c r="B48" s="60"/>
      <c r="C48" s="54"/>
      <c r="D48" s="54"/>
      <c r="E48" s="54"/>
      <c r="F48" s="54"/>
      <c r="G48" s="54"/>
      <c r="H48" s="54"/>
      <c r="I48" s="54"/>
      <c r="J48" s="55"/>
      <c r="K48" s="59"/>
    </row>
    <row r="49" spans="2:11" ht="12.75" hidden="1">
      <c r="B49" s="60"/>
      <c r="C49" s="54"/>
      <c r="D49" s="54"/>
      <c r="E49" s="54"/>
      <c r="F49" s="54"/>
      <c r="G49" s="54"/>
      <c r="H49" s="54"/>
      <c r="I49" s="54"/>
      <c r="J49" s="55"/>
      <c r="K49" s="59"/>
    </row>
    <row r="50" spans="2:11" ht="12.75" hidden="1">
      <c r="B50" s="60"/>
      <c r="C50" s="54"/>
      <c r="D50" s="54"/>
      <c r="E50" s="54"/>
      <c r="F50" s="54"/>
      <c r="G50" s="54"/>
      <c r="H50" s="54"/>
      <c r="I50" s="54"/>
      <c r="J50" s="55"/>
      <c r="K50" s="59"/>
    </row>
    <row r="51" spans="2:11" ht="12.75" hidden="1">
      <c r="B51" s="60"/>
      <c r="C51" s="54"/>
      <c r="D51" s="54"/>
      <c r="E51" s="54"/>
      <c r="F51" s="54"/>
      <c r="G51" s="54"/>
      <c r="H51" s="54"/>
      <c r="I51" s="54"/>
      <c r="J51" s="55"/>
      <c r="K51" s="59"/>
    </row>
    <row r="52" spans="2:11" ht="12.75" hidden="1">
      <c r="B52" s="60"/>
      <c r="C52" s="54"/>
      <c r="D52" s="54"/>
      <c r="E52" s="54"/>
      <c r="F52" s="54"/>
      <c r="G52" s="54"/>
      <c r="H52" s="54"/>
      <c r="I52" s="54"/>
      <c r="J52" s="55"/>
      <c r="K52" s="59"/>
    </row>
    <row r="53" spans="2:11" ht="12.75" hidden="1">
      <c r="B53" s="60"/>
      <c r="C53" s="54"/>
      <c r="D53" s="54"/>
      <c r="E53" s="54"/>
      <c r="F53" s="54"/>
      <c r="G53" s="54"/>
      <c r="H53" s="54"/>
      <c r="I53" s="54"/>
      <c r="J53" s="55"/>
      <c r="K53" s="59"/>
    </row>
    <row r="54" spans="2:11" ht="12.75" hidden="1">
      <c r="B54" s="60"/>
      <c r="C54" s="54"/>
      <c r="D54" s="54"/>
      <c r="E54" s="54"/>
      <c r="F54" s="54"/>
      <c r="G54" s="54"/>
      <c r="H54" s="54"/>
      <c r="I54" s="54"/>
      <c r="J54" s="55"/>
      <c r="K54" s="59"/>
    </row>
    <row r="55" spans="2:11" ht="12.75" hidden="1">
      <c r="B55" s="60"/>
      <c r="C55" s="54"/>
      <c r="D55" s="54"/>
      <c r="E55" s="54"/>
      <c r="F55" s="54"/>
      <c r="G55" s="54"/>
      <c r="H55" s="54"/>
      <c r="I55" s="54"/>
      <c r="J55" s="55"/>
      <c r="K55" s="59"/>
    </row>
    <row r="56" spans="2:11" ht="12.75" hidden="1">
      <c r="B56" s="60"/>
      <c r="C56" s="54"/>
      <c r="D56" s="54"/>
      <c r="E56" s="54"/>
      <c r="F56" s="54"/>
      <c r="G56" s="54"/>
      <c r="H56" s="54"/>
      <c r="I56" s="54"/>
      <c r="J56" s="55"/>
      <c r="K56" s="59"/>
    </row>
    <row r="57" spans="2:11" ht="12.75" hidden="1">
      <c r="B57" s="60"/>
      <c r="C57" s="54"/>
      <c r="D57" s="54"/>
      <c r="E57" s="54"/>
      <c r="F57" s="54"/>
      <c r="G57" s="54"/>
      <c r="H57" s="54"/>
      <c r="I57" s="54"/>
      <c r="J57" s="55"/>
      <c r="K57" s="59"/>
    </row>
    <row r="58" spans="2:11" ht="12.75" hidden="1">
      <c r="B58" s="60"/>
      <c r="C58" s="54"/>
      <c r="D58" s="54"/>
      <c r="E58" s="54"/>
      <c r="F58" s="54"/>
      <c r="G58" s="54"/>
      <c r="H58" s="54"/>
      <c r="I58" s="54"/>
      <c r="J58" s="55"/>
      <c r="K58" s="59"/>
    </row>
    <row r="59" spans="2:11" ht="12.75" hidden="1">
      <c r="B59" s="60"/>
      <c r="C59" s="54"/>
      <c r="D59" s="54"/>
      <c r="E59" s="54"/>
      <c r="F59" s="54"/>
      <c r="G59" s="54"/>
      <c r="H59" s="54"/>
      <c r="I59" s="54"/>
      <c r="J59" s="54"/>
      <c r="K59" s="54"/>
    </row>
    <row r="60" spans="2:11" ht="12.75" hidden="1">
      <c r="B60" s="60"/>
      <c r="C60" s="54"/>
      <c r="D60" s="54"/>
      <c r="E60" s="54"/>
      <c r="F60" s="54"/>
      <c r="G60" s="54"/>
      <c r="H60" s="54"/>
      <c r="I60" s="54"/>
      <c r="J60" s="54"/>
      <c r="K60" s="54"/>
    </row>
    <row r="61" spans="2:11" ht="12.75" hidden="1">
      <c r="B61" s="60"/>
      <c r="C61" s="54"/>
      <c r="D61" s="54"/>
      <c r="E61" s="54"/>
      <c r="F61" s="54"/>
      <c r="G61" s="54"/>
      <c r="H61" s="54"/>
      <c r="I61" s="54"/>
      <c r="J61" s="54"/>
      <c r="K61" s="54"/>
    </row>
    <row r="62" spans="2:11" ht="12.75" hidden="1">
      <c r="B62" s="60"/>
      <c r="C62" s="54"/>
      <c r="D62" s="54"/>
      <c r="E62" s="54"/>
      <c r="F62" s="54"/>
      <c r="G62" s="54"/>
      <c r="H62" s="54"/>
      <c r="I62" s="54"/>
      <c r="J62" s="54"/>
      <c r="K62" s="54"/>
    </row>
    <row r="63" spans="2:11" ht="12.75" hidden="1">
      <c r="B63" s="60"/>
      <c r="C63" s="54"/>
      <c r="D63" s="54"/>
      <c r="E63" s="54"/>
      <c r="F63" s="54"/>
      <c r="G63" s="54"/>
      <c r="H63" s="54"/>
      <c r="I63" s="54"/>
      <c r="J63" s="54"/>
      <c r="K63" s="54"/>
    </row>
  </sheetData>
  <sheetProtection/>
  <mergeCells count="4">
    <mergeCell ref="C5:C6"/>
    <mergeCell ref="E5:F5"/>
    <mergeCell ref="G5:H5"/>
    <mergeCell ref="I5:K5"/>
  </mergeCells>
  <conditionalFormatting sqref="B46:D63 B16:B20 B23:B45 C16:D45 B11:D17">
    <cfRule type="expression" priority="139" dxfId="1" stopIfTrue="1">
      <formula>#REF!=0</formula>
    </cfRule>
    <cfRule type="expression" priority="140" dxfId="0" stopIfTrue="1">
      <formula>#REF!&gt;0</formula>
    </cfRule>
  </conditionalFormatting>
  <conditionalFormatting sqref="K33 I30:J58 I22:J28 J20:J21 I15:I20 K15:K20">
    <cfRule type="expression" priority="137" dxfId="1" stopIfTrue="1">
      <formula>#REF!=0</formula>
    </cfRule>
    <cfRule type="expression" priority="138" dxfId="0" stopIfTrue="1">
      <formula>#REF!&gt;0</formula>
    </cfRule>
  </conditionalFormatting>
  <conditionalFormatting sqref="J17">
    <cfRule type="expression" priority="135" dxfId="1" stopIfTrue="1">
      <formula>#REF!=0</formula>
    </cfRule>
    <cfRule type="expression" priority="136" dxfId="0" stopIfTrue="1">
      <formula>#REF!&gt;0</formula>
    </cfRule>
  </conditionalFormatting>
  <conditionalFormatting sqref="J17">
    <cfRule type="expression" priority="133" dxfId="1" stopIfTrue="1">
      <formula>#REF!=0</formula>
    </cfRule>
    <cfRule type="expression" priority="134" dxfId="0" stopIfTrue="1">
      <formula>#REF!&gt;0</formula>
    </cfRule>
  </conditionalFormatting>
  <conditionalFormatting sqref="J17">
    <cfRule type="expression" priority="131" dxfId="1" stopIfTrue="1">
      <formula>#REF!=0</formula>
    </cfRule>
    <cfRule type="expression" priority="132" dxfId="0" stopIfTrue="1">
      <formula>#REF!&gt;0</formula>
    </cfRule>
  </conditionalFormatting>
  <conditionalFormatting sqref="E14:H58 I15:I20">
    <cfRule type="expression" priority="129" dxfId="1" stopIfTrue="1">
      <formula>#REF!=0</formula>
    </cfRule>
    <cfRule type="expression" priority="130" dxfId="0" stopIfTrue="1">
      <formula>#REF!&gt;0</formula>
    </cfRule>
  </conditionalFormatting>
  <conditionalFormatting sqref="E14:H14">
    <cfRule type="expression" priority="127" dxfId="1" stopIfTrue="1">
      <formula>#REF!=0</formula>
    </cfRule>
    <cfRule type="expression" priority="128" dxfId="0" stopIfTrue="1">
      <formula>#REF!&gt;0</formula>
    </cfRule>
  </conditionalFormatting>
  <conditionalFormatting sqref="I14">
    <cfRule type="expression" priority="125" dxfId="1" stopIfTrue="1">
      <formula>#REF!=0</formula>
    </cfRule>
    <cfRule type="expression" priority="126" dxfId="0" stopIfTrue="1">
      <formula>#REF!&gt;0</formula>
    </cfRule>
  </conditionalFormatting>
  <conditionalFormatting sqref="I17">
    <cfRule type="expression" priority="123" dxfId="1" stopIfTrue="1">
      <formula>#REF!=0</formula>
    </cfRule>
    <cfRule type="expression" priority="124" dxfId="0" stopIfTrue="1">
      <formula>#REF!&gt;0</formula>
    </cfRule>
  </conditionalFormatting>
  <conditionalFormatting sqref="I59:I63">
    <cfRule type="expression" priority="121" dxfId="1" stopIfTrue="1">
      <formula>#REF!=0</formula>
    </cfRule>
    <cfRule type="expression" priority="122" dxfId="0" stopIfTrue="1">
      <formula>#REF!&gt;0</formula>
    </cfRule>
  </conditionalFormatting>
  <conditionalFormatting sqref="E59:H63 J59:K63">
    <cfRule type="expression" priority="119" dxfId="1" stopIfTrue="1">
      <formula>#REF!=0</formula>
    </cfRule>
    <cfRule type="expression" priority="120" dxfId="0" stopIfTrue="1">
      <formula>#REF!&gt;0</formula>
    </cfRule>
  </conditionalFormatting>
  <conditionalFormatting sqref="I29:J29">
    <cfRule type="expression" priority="117" dxfId="1" stopIfTrue="1">
      <formula>#REF!=0</formula>
    </cfRule>
    <cfRule type="expression" priority="118" dxfId="0" stopIfTrue="1">
      <formula>#REF!&gt;0</formula>
    </cfRule>
  </conditionalFormatting>
  <conditionalFormatting sqref="B21">
    <cfRule type="expression" priority="115" dxfId="1" stopIfTrue="1">
      <formula>#REF!=0</formula>
    </cfRule>
    <cfRule type="expression" priority="116" dxfId="0" stopIfTrue="1">
      <formula>#REF!&gt;0</formula>
    </cfRule>
  </conditionalFormatting>
  <conditionalFormatting sqref="B22">
    <cfRule type="expression" priority="113" dxfId="1" stopIfTrue="1">
      <formula>#REF!=0</formula>
    </cfRule>
    <cfRule type="expression" priority="114" dxfId="0" stopIfTrue="1">
      <formula>#REF!&gt;0</formula>
    </cfRule>
  </conditionalFormatting>
  <conditionalFormatting sqref="I20:I22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J22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B23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C7:D13 B9:B13 B7:D11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I7:J13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E7:H13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B7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B8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I7:I8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J8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B9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J15:J20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J15:J20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J15:J20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C12:D16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J15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E12:H16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B15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B16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I12:I16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J16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16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J16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J16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E13:H13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I13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I16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B20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B21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J21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B22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J14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B14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B15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J15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J15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J15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15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E12:H12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I12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15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B7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J13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B13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B14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J14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J14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14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14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E11:H11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I11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I14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J12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B12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B13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J13">
    <cfRule type="expression" priority="1" dxfId="1" stopIfTrue="1">
      <formula>#REF!=0</formula>
    </cfRule>
    <cfRule type="expression" priority="2" dxfId="0" stopIfTrue="1">
      <formula>#REF!&gt;0</formula>
    </cfRule>
  </conditionalFormatting>
  <hyperlinks>
    <hyperlink ref="K8" r:id="rId1" display="iveta.jirova@martia.cz"/>
    <hyperlink ref="K9" r:id="rId2" display="iveta.jirova@martia.cz"/>
  </hyperlinks>
  <printOptions/>
  <pageMargins left="0.7" right="0.7" top="0.787401575" bottom="0.787401575" header="0.3" footer="0.3"/>
  <pageSetup horizontalDpi="600" verticalDpi="6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>
        <f>'termíny-rezervace'!B15</f>
        <v>0</v>
      </c>
      <c r="D3" s="38"/>
      <c r="E3" s="4"/>
    </row>
    <row r="4" spans="2:5" ht="12.75">
      <c r="B4" s="37" t="s">
        <v>23</v>
      </c>
      <c r="C4" s="39">
        <f>'termíny-rezervace'!C15</f>
        <v>0</v>
      </c>
      <c r="D4" s="39"/>
      <c r="E4" s="14"/>
    </row>
    <row r="5" spans="2:11" ht="12.75" customHeight="1">
      <c r="B5" s="40">
        <f>SUBTOTAL(3,B7:B855)</f>
        <v>0</v>
      </c>
      <c r="C5" s="469" t="s">
        <v>17</v>
      </c>
      <c r="D5" s="41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42" t="s">
        <v>25</v>
      </c>
      <c r="C6" s="469"/>
      <c r="D6" s="42"/>
      <c r="E6" s="42" t="s">
        <v>9</v>
      </c>
      <c r="F6" s="42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94"/>
      <c r="C7" s="94"/>
      <c r="D7" s="95"/>
      <c r="E7" s="92"/>
      <c r="F7" s="92"/>
      <c r="G7" s="92"/>
      <c r="H7" s="92"/>
      <c r="I7" s="91"/>
      <c r="J7" s="19"/>
      <c r="K7" s="21"/>
    </row>
    <row r="8" spans="2:11" s="4" customFormat="1" ht="13.5" customHeight="1">
      <c r="B8" s="93"/>
      <c r="C8" s="96"/>
      <c r="D8" s="92"/>
      <c r="E8" s="92"/>
      <c r="F8" s="92"/>
      <c r="G8" s="92"/>
      <c r="H8" s="92"/>
      <c r="I8" s="91"/>
      <c r="J8" s="19"/>
      <c r="K8" s="21"/>
    </row>
    <row r="9" spans="2:11" s="4" customFormat="1" ht="13.5" customHeight="1">
      <c r="B9" s="16"/>
      <c r="C9" s="96"/>
      <c r="D9" s="15"/>
      <c r="E9" s="15"/>
      <c r="F9" s="15"/>
      <c r="G9" s="15"/>
      <c r="H9" s="15"/>
      <c r="I9" s="91"/>
      <c r="J9" s="19"/>
      <c r="K9" s="21"/>
    </row>
    <row r="10" spans="2:11" s="4" customFormat="1" ht="13.5" customHeight="1">
      <c r="B10" s="28"/>
      <c r="C10" s="17"/>
      <c r="D10" s="18"/>
      <c r="E10" s="18"/>
      <c r="F10" s="18"/>
      <c r="G10" s="18"/>
      <c r="H10" s="18"/>
      <c r="I10" s="28"/>
      <c r="J10" s="100"/>
      <c r="K10" s="5"/>
    </row>
    <row r="11" spans="2:11" s="4" customFormat="1" ht="13.5" customHeight="1">
      <c r="B11" s="16"/>
      <c r="C11" s="17"/>
      <c r="D11" s="18"/>
      <c r="E11" s="18"/>
      <c r="F11" s="18"/>
      <c r="G11" s="18"/>
      <c r="H11" s="18"/>
      <c r="I11" s="28"/>
      <c r="J11" s="100"/>
      <c r="K11" s="5"/>
    </row>
    <row r="12" spans="2:11" s="4" customFormat="1" ht="13.5" customHeight="1">
      <c r="B12" s="101"/>
      <c r="C12" s="17"/>
      <c r="D12" s="18"/>
      <c r="E12" s="18"/>
      <c r="F12" s="18"/>
      <c r="G12" s="18"/>
      <c r="H12" s="18"/>
      <c r="I12" s="28"/>
      <c r="J12" s="100"/>
      <c r="K12" s="5"/>
    </row>
    <row r="13" spans="2:11" s="4" customFormat="1" ht="13.5" customHeight="1">
      <c r="B13" s="28"/>
      <c r="C13" s="17"/>
      <c r="D13" s="18"/>
      <c r="E13" s="18"/>
      <c r="F13" s="18"/>
      <c r="G13" s="18"/>
      <c r="H13" s="18"/>
      <c r="I13" s="28"/>
      <c r="J13" s="100"/>
      <c r="K13" s="5"/>
    </row>
    <row r="14" spans="2:11" s="4" customFormat="1" ht="13.5" customHeight="1">
      <c r="B14" s="28"/>
      <c r="C14" s="106"/>
      <c r="D14" s="18"/>
      <c r="E14" s="18"/>
      <c r="F14" s="18"/>
      <c r="G14" s="18"/>
      <c r="H14" s="18"/>
      <c r="I14" s="112"/>
      <c r="J14" s="111"/>
      <c r="K14" s="108"/>
    </row>
    <row r="15" spans="2:11" s="4" customFormat="1" ht="13.5" customHeight="1">
      <c r="B15" s="28"/>
      <c r="C15" s="106"/>
      <c r="D15" s="18"/>
      <c r="E15" s="18"/>
      <c r="F15" s="18"/>
      <c r="G15" s="18"/>
      <c r="H15" s="18"/>
      <c r="I15" s="112"/>
      <c r="J15" s="111"/>
      <c r="K15" s="108"/>
    </row>
    <row r="16" spans="2:11" s="4" customFormat="1" ht="13.5" customHeight="1">
      <c r="B16" s="107"/>
      <c r="C16" s="106"/>
      <c r="D16" s="17"/>
      <c r="E16" s="18"/>
      <c r="F16" s="18"/>
      <c r="G16" s="18"/>
      <c r="H16" s="18"/>
      <c r="I16" s="112"/>
      <c r="J16" s="111"/>
      <c r="K16" s="108"/>
    </row>
    <row r="17" spans="2:11" s="4" customFormat="1" ht="13.5" customHeight="1">
      <c r="B17" s="110"/>
      <c r="C17" s="106"/>
      <c r="D17" s="109"/>
      <c r="E17" s="109"/>
      <c r="F17" s="109"/>
      <c r="G17" s="109"/>
      <c r="H17" s="109"/>
      <c r="I17" s="112"/>
      <c r="J17" s="111"/>
      <c r="K17" s="108"/>
    </row>
    <row r="18" spans="2:11" s="4" customFormat="1" ht="13.5" customHeight="1">
      <c r="B18" s="50"/>
      <c r="C18" s="46"/>
      <c r="D18" s="46"/>
      <c r="E18" s="46"/>
      <c r="F18" s="46"/>
      <c r="G18" s="46"/>
      <c r="H18" s="46"/>
      <c r="I18" s="47"/>
      <c r="J18" s="48"/>
      <c r="K18" s="49"/>
    </row>
    <row r="19" spans="2:11" s="4" customFormat="1" ht="13.5" customHeight="1">
      <c r="B19" s="50"/>
      <c r="C19" s="46"/>
      <c r="D19" s="46"/>
      <c r="E19" s="46"/>
      <c r="F19" s="46"/>
      <c r="G19" s="46"/>
      <c r="H19" s="46"/>
      <c r="I19" s="47"/>
      <c r="J19" s="48"/>
      <c r="K19" s="49"/>
    </row>
    <row r="20" spans="2:11" s="4" customFormat="1" ht="13.5" customHeight="1">
      <c r="B20" s="50"/>
      <c r="C20" s="46"/>
      <c r="D20" s="46"/>
      <c r="E20" s="46"/>
      <c r="F20" s="46"/>
      <c r="G20" s="46"/>
      <c r="H20" s="46"/>
      <c r="I20" s="47"/>
      <c r="J20" s="48"/>
      <c r="K20" s="49"/>
    </row>
    <row r="21" spans="2:11" s="4" customFormat="1" ht="13.5" customHeight="1">
      <c r="B21" s="50"/>
      <c r="C21" s="46"/>
      <c r="D21" s="46"/>
      <c r="E21" s="46"/>
      <c r="F21" s="46"/>
      <c r="G21" s="46"/>
      <c r="H21" s="46"/>
      <c r="I21" s="50"/>
      <c r="J21" s="48"/>
      <c r="K21" s="51"/>
    </row>
    <row r="22" spans="2:11" s="4" customFormat="1" ht="13.5" customHeight="1">
      <c r="B22" s="50"/>
      <c r="C22" s="46"/>
      <c r="D22" s="46"/>
      <c r="E22" s="46"/>
      <c r="F22" s="46"/>
      <c r="G22" s="46"/>
      <c r="H22" s="46"/>
      <c r="I22" s="50"/>
      <c r="J22" s="48"/>
      <c r="K22" s="51"/>
    </row>
    <row r="23" spans="2:11" s="4" customFormat="1" ht="13.5" customHeight="1">
      <c r="B23" s="50"/>
      <c r="C23" s="46"/>
      <c r="D23" s="46"/>
      <c r="E23" s="46"/>
      <c r="F23" s="46"/>
      <c r="G23" s="46"/>
      <c r="H23" s="46"/>
      <c r="I23" s="46"/>
      <c r="J23" s="48"/>
      <c r="K23" s="51"/>
    </row>
    <row r="24" spans="2:11" s="4" customFormat="1" ht="13.5" customHeight="1">
      <c r="B24" s="50"/>
      <c r="C24" s="50"/>
      <c r="D24" s="50"/>
      <c r="E24" s="46"/>
      <c r="F24" s="46"/>
      <c r="G24" s="46"/>
      <c r="H24" s="46"/>
      <c r="I24" s="46"/>
      <c r="J24" s="48"/>
      <c r="K24" s="51"/>
    </row>
    <row r="25" spans="2:11" s="4" customFormat="1" ht="13.5" customHeight="1">
      <c r="B25" s="50"/>
      <c r="C25" s="50"/>
      <c r="D25" s="50"/>
      <c r="E25" s="46"/>
      <c r="F25" s="46"/>
      <c r="G25" s="46"/>
      <c r="H25" s="46"/>
      <c r="I25" s="46"/>
      <c r="J25" s="48"/>
      <c r="K25" s="51"/>
    </row>
    <row r="26" spans="2:11" s="4" customFormat="1" ht="13.5" customHeight="1">
      <c r="B26" s="50"/>
      <c r="C26" s="50"/>
      <c r="D26" s="50"/>
      <c r="E26" s="46"/>
      <c r="F26" s="46"/>
      <c r="G26" s="46"/>
      <c r="H26" s="46"/>
      <c r="I26" s="46"/>
      <c r="J26" s="52"/>
      <c r="K26" s="51"/>
    </row>
    <row r="27" spans="2:11" s="4" customFormat="1" ht="13.5" customHeight="1">
      <c r="B27" s="50"/>
      <c r="C27" s="50"/>
      <c r="D27" s="50"/>
      <c r="E27" s="46"/>
      <c r="F27" s="46"/>
      <c r="G27" s="46"/>
      <c r="H27" s="46"/>
      <c r="I27" s="46"/>
      <c r="J27" s="52"/>
      <c r="K27" s="51"/>
    </row>
    <row r="28" spans="2:11" s="4" customFormat="1" ht="13.5" customHeight="1">
      <c r="B28" s="50"/>
      <c r="C28" s="50"/>
      <c r="D28" s="50"/>
      <c r="E28" s="46"/>
      <c r="F28" s="46"/>
      <c r="G28" s="46"/>
      <c r="H28" s="46"/>
      <c r="I28" s="46"/>
      <c r="J28" s="52"/>
      <c r="K28" s="51"/>
    </row>
    <row r="29" spans="2:11" s="4" customFormat="1" ht="13.5" customHeight="1">
      <c r="B29" s="50"/>
      <c r="C29" s="50"/>
      <c r="D29" s="50"/>
      <c r="E29" s="46"/>
      <c r="F29" s="46"/>
      <c r="G29" s="46"/>
      <c r="H29" s="46"/>
      <c r="I29" s="46"/>
      <c r="J29" s="52"/>
      <c r="K29" s="51"/>
    </row>
    <row r="30" spans="2:11" s="4" customFormat="1" ht="13.5" customHeight="1">
      <c r="B30" s="50"/>
      <c r="C30" s="50"/>
      <c r="D30" s="50"/>
      <c r="E30" s="46"/>
      <c r="F30" s="46"/>
      <c r="G30" s="46"/>
      <c r="H30" s="46"/>
      <c r="I30" s="46"/>
      <c r="J30" s="52"/>
      <c r="K30" s="51"/>
    </row>
    <row r="31" spans="2:11" s="4" customFormat="1" ht="13.5" customHeight="1">
      <c r="B31" s="50"/>
      <c r="C31" s="50"/>
      <c r="D31" s="50"/>
      <c r="E31" s="46"/>
      <c r="F31" s="46"/>
      <c r="G31" s="46"/>
      <c r="H31" s="46"/>
      <c r="I31" s="46"/>
      <c r="J31" s="52"/>
      <c r="K31" s="51"/>
    </row>
    <row r="32" spans="2:11" ht="12.75" hidden="1">
      <c r="B32" s="53"/>
      <c r="C32" s="53"/>
      <c r="D32" s="53"/>
      <c r="E32" s="54"/>
      <c r="F32" s="54"/>
      <c r="G32" s="54"/>
      <c r="H32" s="54"/>
      <c r="I32" s="54"/>
      <c r="J32" s="55"/>
      <c r="K32" s="56"/>
    </row>
    <row r="33" spans="2:11" ht="12.75" hidden="1">
      <c r="B33" s="53"/>
      <c r="C33" s="53"/>
      <c r="D33" s="53"/>
      <c r="E33" s="54"/>
      <c r="F33" s="54"/>
      <c r="G33" s="54"/>
      <c r="H33" s="54"/>
      <c r="I33" s="54"/>
      <c r="J33" s="57"/>
      <c r="K33" s="58"/>
    </row>
    <row r="34" spans="2:11" ht="12.75" hidden="1">
      <c r="B34" s="53"/>
      <c r="C34" s="53"/>
      <c r="D34" s="53"/>
      <c r="E34" s="54"/>
      <c r="F34" s="54"/>
      <c r="G34" s="54"/>
      <c r="H34" s="54"/>
      <c r="I34" s="54"/>
      <c r="J34" s="55"/>
      <c r="K34" s="59"/>
    </row>
    <row r="35" spans="2:11" ht="12.75" hidden="1">
      <c r="B35" s="53"/>
      <c r="C35" s="53"/>
      <c r="D35" s="53"/>
      <c r="E35" s="54"/>
      <c r="F35" s="54"/>
      <c r="G35" s="54"/>
      <c r="H35" s="54"/>
      <c r="I35" s="54"/>
      <c r="J35" s="55"/>
      <c r="K35" s="59"/>
    </row>
    <row r="36" spans="2:11" ht="12.75" hidden="1">
      <c r="B36" s="53"/>
      <c r="C36" s="53"/>
      <c r="D36" s="53"/>
      <c r="E36" s="54"/>
      <c r="F36" s="54"/>
      <c r="G36" s="54"/>
      <c r="H36" s="54"/>
      <c r="I36" s="54"/>
      <c r="J36" s="55"/>
      <c r="K36" s="59"/>
    </row>
    <row r="37" spans="2:11" ht="12.75" hidden="1">
      <c r="B37" s="53"/>
      <c r="C37" s="53"/>
      <c r="D37" s="53"/>
      <c r="E37" s="54"/>
      <c r="F37" s="54"/>
      <c r="G37" s="54"/>
      <c r="H37" s="54"/>
      <c r="I37" s="54"/>
      <c r="J37" s="55"/>
      <c r="K37" s="59"/>
    </row>
    <row r="38" spans="2:11" ht="12.75" hidden="1">
      <c r="B38" s="53"/>
      <c r="C38" s="53"/>
      <c r="D38" s="53"/>
      <c r="E38" s="54"/>
      <c r="F38" s="54"/>
      <c r="G38" s="54"/>
      <c r="H38" s="54"/>
      <c r="I38" s="54"/>
      <c r="J38" s="55"/>
      <c r="K38" s="59"/>
    </row>
    <row r="39" spans="2:11" ht="12.75" hidden="1">
      <c r="B39" s="53"/>
      <c r="C39" s="53"/>
      <c r="D39" s="53"/>
      <c r="E39" s="54"/>
      <c r="F39" s="54"/>
      <c r="G39" s="54"/>
      <c r="H39" s="54"/>
      <c r="I39" s="54"/>
      <c r="J39" s="55"/>
      <c r="K39" s="59"/>
    </row>
    <row r="40" spans="2:11" ht="12.75" hidden="1">
      <c r="B40" s="53"/>
      <c r="C40" s="53"/>
      <c r="D40" s="53"/>
      <c r="E40" s="54"/>
      <c r="F40" s="54"/>
      <c r="G40" s="54"/>
      <c r="H40" s="54"/>
      <c r="I40" s="54"/>
      <c r="J40" s="55"/>
      <c r="K40" s="59"/>
    </row>
    <row r="41" spans="2:11" ht="12.75" hidden="1">
      <c r="B41" s="53"/>
      <c r="C41" s="53"/>
      <c r="D41" s="53"/>
      <c r="E41" s="54"/>
      <c r="F41" s="54"/>
      <c r="G41" s="54"/>
      <c r="H41" s="54"/>
      <c r="I41" s="54"/>
      <c r="J41" s="55"/>
      <c r="K41" s="59"/>
    </row>
    <row r="42" spans="2:11" ht="12.75" hidden="1">
      <c r="B42" s="53"/>
      <c r="C42" s="53"/>
      <c r="D42" s="53"/>
      <c r="E42" s="54"/>
      <c r="F42" s="54"/>
      <c r="G42" s="54"/>
      <c r="H42" s="54"/>
      <c r="I42" s="54"/>
      <c r="J42" s="55"/>
      <c r="K42" s="59"/>
    </row>
    <row r="43" spans="2:11" ht="12.75" hidden="1">
      <c r="B43" s="53"/>
      <c r="C43" s="53"/>
      <c r="D43" s="53"/>
      <c r="E43" s="54"/>
      <c r="F43" s="54"/>
      <c r="G43" s="54"/>
      <c r="H43" s="54"/>
      <c r="I43" s="54"/>
      <c r="J43" s="55"/>
      <c r="K43" s="59"/>
    </row>
    <row r="44" spans="2:11" ht="12.75" hidden="1">
      <c r="B44" s="60"/>
      <c r="C44" s="53"/>
      <c r="D44" s="53"/>
      <c r="E44" s="54"/>
      <c r="F44" s="54"/>
      <c r="G44" s="54"/>
      <c r="H44" s="54"/>
      <c r="I44" s="54"/>
      <c r="J44" s="55"/>
      <c r="K44" s="59"/>
    </row>
    <row r="45" spans="2:11" ht="12.75" hidden="1">
      <c r="B45" s="60"/>
      <c r="C45" s="54"/>
      <c r="D45" s="54"/>
      <c r="E45" s="54"/>
      <c r="F45" s="54"/>
      <c r="G45" s="54"/>
      <c r="H45" s="54"/>
      <c r="I45" s="54"/>
      <c r="J45" s="55"/>
      <c r="K45" s="59"/>
    </row>
    <row r="46" spans="2:11" ht="12.75" hidden="1">
      <c r="B46" s="60"/>
      <c r="C46" s="54"/>
      <c r="D46" s="54"/>
      <c r="E46" s="54"/>
      <c r="F46" s="54"/>
      <c r="G46" s="54"/>
      <c r="H46" s="54"/>
      <c r="I46" s="54"/>
      <c r="J46" s="55"/>
      <c r="K46" s="59"/>
    </row>
    <row r="47" spans="2:11" ht="12.75" hidden="1">
      <c r="B47" s="60"/>
      <c r="C47" s="54"/>
      <c r="D47" s="54"/>
      <c r="E47" s="54"/>
      <c r="F47" s="54"/>
      <c r="G47" s="54"/>
      <c r="H47" s="54"/>
      <c r="I47" s="54"/>
      <c r="J47" s="55"/>
      <c r="K47" s="59"/>
    </row>
    <row r="48" spans="2:11" ht="12.75" hidden="1">
      <c r="B48" s="60"/>
      <c r="C48" s="54"/>
      <c r="D48" s="54"/>
      <c r="E48" s="54"/>
      <c r="F48" s="54"/>
      <c r="G48" s="54"/>
      <c r="H48" s="54"/>
      <c r="I48" s="54"/>
      <c r="J48" s="55"/>
      <c r="K48" s="59"/>
    </row>
    <row r="49" spans="2:11" ht="12.75" hidden="1">
      <c r="B49" s="60"/>
      <c r="C49" s="54"/>
      <c r="D49" s="54"/>
      <c r="E49" s="54"/>
      <c r="F49" s="54"/>
      <c r="G49" s="54"/>
      <c r="H49" s="54"/>
      <c r="I49" s="54"/>
      <c r="J49" s="55"/>
      <c r="K49" s="59"/>
    </row>
    <row r="50" spans="2:11" ht="12.75" hidden="1">
      <c r="B50" s="60"/>
      <c r="C50" s="54"/>
      <c r="D50" s="54"/>
      <c r="E50" s="54"/>
      <c r="F50" s="54"/>
      <c r="G50" s="54"/>
      <c r="H50" s="54"/>
      <c r="I50" s="54"/>
      <c r="J50" s="55"/>
      <c r="K50" s="59"/>
    </row>
    <row r="51" spans="2:11" ht="12.75" hidden="1">
      <c r="B51" s="60"/>
      <c r="C51" s="54"/>
      <c r="D51" s="54"/>
      <c r="E51" s="54"/>
      <c r="F51" s="54"/>
      <c r="G51" s="54"/>
      <c r="H51" s="54"/>
      <c r="I51" s="54"/>
      <c r="J51" s="55"/>
      <c r="K51" s="59"/>
    </row>
    <row r="52" spans="2:11" ht="12.75" hidden="1">
      <c r="B52" s="60"/>
      <c r="C52" s="54"/>
      <c r="D52" s="54"/>
      <c r="E52" s="54"/>
      <c r="F52" s="54"/>
      <c r="G52" s="54"/>
      <c r="H52" s="54"/>
      <c r="I52" s="54"/>
      <c r="J52" s="55"/>
      <c r="K52" s="59"/>
    </row>
    <row r="53" spans="2:11" ht="12.75" hidden="1">
      <c r="B53" s="60"/>
      <c r="C53" s="54"/>
      <c r="D53" s="54"/>
      <c r="E53" s="54"/>
      <c r="F53" s="54"/>
      <c r="G53" s="54"/>
      <c r="H53" s="54"/>
      <c r="I53" s="54"/>
      <c r="J53" s="55"/>
      <c r="K53" s="59"/>
    </row>
    <row r="54" spans="2:11" ht="12.75" hidden="1">
      <c r="B54" s="60"/>
      <c r="C54" s="54"/>
      <c r="D54" s="54"/>
      <c r="E54" s="54"/>
      <c r="F54" s="54"/>
      <c r="G54" s="54"/>
      <c r="H54" s="54"/>
      <c r="I54" s="54"/>
      <c r="J54" s="55"/>
      <c r="K54" s="59"/>
    </row>
    <row r="55" spans="2:11" ht="12.75" hidden="1">
      <c r="B55" s="60"/>
      <c r="C55" s="54"/>
      <c r="D55" s="54"/>
      <c r="E55" s="54"/>
      <c r="F55" s="54"/>
      <c r="G55" s="54"/>
      <c r="H55" s="54"/>
      <c r="I55" s="54"/>
      <c r="J55" s="55"/>
      <c r="K55" s="59"/>
    </row>
    <row r="56" spans="2:11" ht="12.75" hidden="1">
      <c r="B56" s="60"/>
      <c r="C56" s="54"/>
      <c r="D56" s="54"/>
      <c r="E56" s="54"/>
      <c r="F56" s="54"/>
      <c r="G56" s="54"/>
      <c r="H56" s="54"/>
      <c r="I56" s="54"/>
      <c r="J56" s="55"/>
      <c r="K56" s="59"/>
    </row>
    <row r="57" spans="2:11" ht="12.75" hidden="1">
      <c r="B57" s="60"/>
      <c r="C57" s="54"/>
      <c r="D57" s="54"/>
      <c r="E57" s="54"/>
      <c r="F57" s="54"/>
      <c r="G57" s="54"/>
      <c r="H57" s="54"/>
      <c r="I57" s="54"/>
      <c r="J57" s="55"/>
      <c r="K57" s="59"/>
    </row>
    <row r="58" spans="2:11" ht="12.75" hidden="1">
      <c r="B58" s="60"/>
      <c r="C58" s="54"/>
      <c r="D58" s="54"/>
      <c r="E58" s="54"/>
      <c r="F58" s="54"/>
      <c r="G58" s="54"/>
      <c r="H58" s="54"/>
      <c r="I58" s="54"/>
      <c r="J58" s="55"/>
      <c r="K58" s="59"/>
    </row>
    <row r="59" spans="2:11" ht="12.75" hidden="1">
      <c r="B59" s="60"/>
      <c r="C59" s="54"/>
      <c r="D59" s="54"/>
      <c r="E59" s="54"/>
      <c r="F59" s="54"/>
      <c r="G59" s="54"/>
      <c r="H59" s="54"/>
      <c r="I59" s="54"/>
      <c r="J59" s="54"/>
      <c r="K59" s="54"/>
    </row>
    <row r="60" spans="2:11" ht="12.75" hidden="1">
      <c r="B60" s="60"/>
      <c r="C60" s="54"/>
      <c r="D60" s="54"/>
      <c r="E60" s="54"/>
      <c r="F60" s="54"/>
      <c r="G60" s="54"/>
      <c r="H60" s="54"/>
      <c r="I60" s="54"/>
      <c r="J60" s="54"/>
      <c r="K60" s="54"/>
    </row>
    <row r="61" spans="2:11" ht="12.75" hidden="1">
      <c r="B61" s="60"/>
      <c r="C61" s="54"/>
      <c r="D61" s="54"/>
      <c r="E61" s="54"/>
      <c r="F61" s="54"/>
      <c r="G61" s="54"/>
      <c r="H61" s="54"/>
      <c r="I61" s="54"/>
      <c r="J61" s="54"/>
      <c r="K61" s="54"/>
    </row>
    <row r="62" spans="2:11" ht="12.75" hidden="1">
      <c r="B62" s="60"/>
      <c r="C62" s="54"/>
      <c r="D62" s="54"/>
      <c r="E62" s="54"/>
      <c r="F62" s="54"/>
      <c r="G62" s="54"/>
      <c r="H62" s="54"/>
      <c r="I62" s="54"/>
      <c r="J62" s="54"/>
      <c r="K62" s="54"/>
    </row>
    <row r="63" spans="2:11" ht="12.75" hidden="1">
      <c r="B63" s="60"/>
      <c r="C63" s="54"/>
      <c r="D63" s="54"/>
      <c r="E63" s="54"/>
      <c r="F63" s="54"/>
      <c r="G63" s="54"/>
      <c r="H63" s="54"/>
      <c r="I63" s="54"/>
      <c r="J63" s="54"/>
      <c r="K63" s="54"/>
    </row>
  </sheetData>
  <sheetProtection/>
  <mergeCells count="4">
    <mergeCell ref="C5:C6"/>
    <mergeCell ref="E5:F5"/>
    <mergeCell ref="G5:H5"/>
    <mergeCell ref="I5:K5"/>
  </mergeCells>
  <conditionalFormatting sqref="B11:B14 B17:B20 B24:B45 C12:D45 B46:D63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B15:B16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K33 I18:J20 I30:J58 I23:J28 J21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J15:J17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J15:J17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15:J17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E16:H58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E15:H15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E12:I12 E13:H14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I13:I14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I15:I17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I59:I63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E59:H63 J59:K63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I29:J29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C11:D11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J11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J11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J11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E11:H11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I11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B21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B22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I21:I22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J22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B23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B7:B10 C7:D7 C9:D10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E7:H7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E9:H10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C8:D8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E8:H8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K7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K7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K7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K8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K8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K8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I7:I10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J7:J10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J7:J10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J7:J10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7"/>
  <sheetViews>
    <sheetView showGridLines="0" zoomScalePageLayoutView="0" workbookViewId="0" topLeftCell="A1">
      <selection activeCell="G37" sqref="G37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>
        <f>'termíny-rezervace'!B16</f>
        <v>0</v>
      </c>
      <c r="D3" s="38"/>
      <c r="E3" s="4"/>
    </row>
    <row r="4" spans="2:5" ht="12.75">
      <c r="B4" s="37" t="s">
        <v>23</v>
      </c>
      <c r="C4" s="39">
        <f>'termíny-rezervace'!C16</f>
        <v>0</v>
      </c>
      <c r="D4" s="39"/>
      <c r="E4" s="14"/>
    </row>
    <row r="5" spans="2:11" ht="12.75" customHeight="1">
      <c r="B5" s="40">
        <f>SUBTOTAL(3,B7:B828)</f>
        <v>31</v>
      </c>
      <c r="C5" s="469" t="s">
        <v>17</v>
      </c>
      <c r="D5" s="41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42" t="s">
        <v>25</v>
      </c>
      <c r="C6" s="469"/>
      <c r="D6" s="42"/>
      <c r="E6" s="42" t="s">
        <v>9</v>
      </c>
      <c r="F6" s="42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26" t="s">
        <v>355</v>
      </c>
      <c r="C7" s="98" t="s">
        <v>19</v>
      </c>
      <c r="D7" s="97"/>
      <c r="E7" s="443"/>
      <c r="F7" s="443" t="s">
        <v>12</v>
      </c>
      <c r="G7" s="443"/>
      <c r="H7" s="443" t="s">
        <v>12</v>
      </c>
      <c r="I7" s="99"/>
      <c r="J7" s="99"/>
      <c r="K7" s="2"/>
    </row>
    <row r="8" spans="2:11" s="4" customFormat="1" ht="13.5" customHeight="1">
      <c r="B8" s="26" t="s">
        <v>356</v>
      </c>
      <c r="C8" s="98" t="s">
        <v>19</v>
      </c>
      <c r="D8" s="97"/>
      <c r="E8" s="443"/>
      <c r="F8" s="443" t="s">
        <v>12</v>
      </c>
      <c r="G8" s="443"/>
      <c r="H8" s="443" t="s">
        <v>12</v>
      </c>
      <c r="I8" s="99"/>
      <c r="J8" s="99"/>
      <c r="K8" s="2"/>
    </row>
    <row r="9" spans="2:11" s="4" customFormat="1" ht="13.5" customHeight="1">
      <c r="B9" s="16" t="s">
        <v>357</v>
      </c>
      <c r="C9" s="17" t="s">
        <v>127</v>
      </c>
      <c r="D9" s="15"/>
      <c r="E9" s="15"/>
      <c r="F9" s="15" t="s">
        <v>123</v>
      </c>
      <c r="G9" s="15" t="s">
        <v>123</v>
      </c>
      <c r="H9" s="15"/>
      <c r="I9" s="28"/>
      <c r="J9" s="100"/>
      <c r="K9" s="20"/>
    </row>
    <row r="10" spans="2:11" s="4" customFormat="1" ht="13.5" customHeight="1">
      <c r="B10" s="16" t="s">
        <v>358</v>
      </c>
      <c r="C10" s="17" t="s">
        <v>359</v>
      </c>
      <c r="D10" s="115"/>
      <c r="E10" s="447" t="s">
        <v>12</v>
      </c>
      <c r="F10" s="447" t="s">
        <v>12</v>
      </c>
      <c r="G10" s="447"/>
      <c r="H10" s="447" t="s">
        <v>12</v>
      </c>
      <c r="I10" s="114"/>
      <c r="J10" s="116"/>
      <c r="K10" s="20"/>
    </row>
    <row r="11" spans="2:11" s="4" customFormat="1" ht="13.5" customHeight="1">
      <c r="B11" s="445" t="s">
        <v>360</v>
      </c>
      <c r="C11" s="446" t="s">
        <v>359</v>
      </c>
      <c r="D11" s="115"/>
      <c r="E11" s="447" t="s">
        <v>12</v>
      </c>
      <c r="F11" s="447" t="s">
        <v>12</v>
      </c>
      <c r="G11" s="447"/>
      <c r="H11" s="447" t="s">
        <v>12</v>
      </c>
      <c r="I11" s="114"/>
      <c r="J11" s="116"/>
      <c r="K11" s="20"/>
    </row>
    <row r="12" spans="2:11" s="4" customFormat="1" ht="13.5" customHeight="1">
      <c r="B12" s="117" t="s">
        <v>361</v>
      </c>
      <c r="C12" s="118" t="s">
        <v>127</v>
      </c>
      <c r="D12" s="115"/>
      <c r="E12" s="447"/>
      <c r="F12" s="447" t="s">
        <v>123</v>
      </c>
      <c r="G12" s="447"/>
      <c r="H12" s="447" t="s">
        <v>123</v>
      </c>
      <c r="I12" s="114"/>
      <c r="J12" s="116"/>
      <c r="K12" s="20"/>
    </row>
    <row r="13" spans="2:11" s="4" customFormat="1" ht="13.5" customHeight="1">
      <c r="B13" s="422" t="s">
        <v>362</v>
      </c>
      <c r="C13" s="429" t="s">
        <v>127</v>
      </c>
      <c r="D13" s="119"/>
      <c r="E13" s="447"/>
      <c r="F13" s="447" t="s">
        <v>123</v>
      </c>
      <c r="G13" s="447"/>
      <c r="H13" s="447" t="s">
        <v>123</v>
      </c>
      <c r="I13" s="113"/>
      <c r="J13" s="121"/>
      <c r="K13" s="20"/>
    </row>
    <row r="14" spans="2:11" s="4" customFormat="1" ht="13.5" customHeight="1">
      <c r="B14" s="122" t="s">
        <v>364</v>
      </c>
      <c r="C14" s="119" t="s">
        <v>359</v>
      </c>
      <c r="D14" s="119"/>
      <c r="E14" s="120" t="s">
        <v>12</v>
      </c>
      <c r="F14" s="120" t="s">
        <v>12</v>
      </c>
      <c r="G14" s="120"/>
      <c r="H14" s="120" t="s">
        <v>12</v>
      </c>
      <c r="I14" s="113"/>
      <c r="J14" s="121"/>
      <c r="K14" s="20"/>
    </row>
    <row r="15" spans="2:11" s="4" customFormat="1" ht="13.5" customHeight="1">
      <c r="B15" s="125" t="s">
        <v>365</v>
      </c>
      <c r="C15" s="126" t="s">
        <v>359</v>
      </c>
      <c r="D15" s="126"/>
      <c r="E15" s="127" t="s">
        <v>12</v>
      </c>
      <c r="F15" s="127" t="s">
        <v>12</v>
      </c>
      <c r="G15" s="127"/>
      <c r="H15" s="127" t="s">
        <v>12</v>
      </c>
      <c r="I15" s="129"/>
      <c r="J15" s="128"/>
      <c r="K15" s="20"/>
    </row>
    <row r="16" spans="2:11" s="4" customFormat="1" ht="13.5" customHeight="1">
      <c r="B16" s="124" t="s">
        <v>366</v>
      </c>
      <c r="C16" s="126" t="s">
        <v>359</v>
      </c>
      <c r="D16" s="123"/>
      <c r="E16" s="127" t="s">
        <v>12</v>
      </c>
      <c r="F16" s="127" t="s">
        <v>12</v>
      </c>
      <c r="G16" s="127"/>
      <c r="H16" s="127" t="s">
        <v>12</v>
      </c>
      <c r="I16" s="129"/>
      <c r="J16" s="128"/>
      <c r="K16" s="20"/>
    </row>
    <row r="17" spans="2:11" s="4" customFormat="1" ht="13.5" customHeight="1">
      <c r="B17" s="453" t="s">
        <v>368</v>
      </c>
      <c r="C17" s="448" t="s">
        <v>359</v>
      </c>
      <c r="D17" s="452"/>
      <c r="E17" s="452" t="s">
        <v>12</v>
      </c>
      <c r="F17" s="452" t="s">
        <v>12</v>
      </c>
      <c r="G17" s="452" t="s">
        <v>12</v>
      </c>
      <c r="H17" s="452"/>
      <c r="I17" s="133"/>
      <c r="J17" s="131"/>
      <c r="K17" s="5"/>
    </row>
    <row r="18" spans="2:11" s="4" customFormat="1" ht="13.5" customHeight="1">
      <c r="B18" s="453" t="s">
        <v>369</v>
      </c>
      <c r="C18" s="118" t="s">
        <v>359</v>
      </c>
      <c r="D18" s="452"/>
      <c r="E18" s="452" t="s">
        <v>12</v>
      </c>
      <c r="F18" s="452" t="s">
        <v>12</v>
      </c>
      <c r="G18" s="452"/>
      <c r="H18" s="452" t="s">
        <v>12</v>
      </c>
      <c r="I18" s="135"/>
      <c r="J18" s="134"/>
      <c r="K18" s="21"/>
    </row>
    <row r="19" spans="2:11" s="4" customFormat="1" ht="13.5" customHeight="1">
      <c r="B19" s="16" t="s">
        <v>370</v>
      </c>
      <c r="C19" s="106" t="s">
        <v>114</v>
      </c>
      <c r="D19" s="15"/>
      <c r="E19" s="15" t="s">
        <v>12</v>
      </c>
      <c r="F19" s="15" t="s">
        <v>12</v>
      </c>
      <c r="G19" s="15" t="s">
        <v>12</v>
      </c>
      <c r="H19" s="15"/>
      <c r="I19" s="136"/>
      <c r="J19" s="137"/>
      <c r="K19" s="20"/>
    </row>
    <row r="20" spans="2:11" s="4" customFormat="1" ht="13.5" customHeight="1">
      <c r="B20" s="16" t="s">
        <v>371</v>
      </c>
      <c r="C20" s="106" t="s">
        <v>114</v>
      </c>
      <c r="D20" s="15"/>
      <c r="E20" s="15" t="s">
        <v>12</v>
      </c>
      <c r="F20" s="15" t="s">
        <v>12</v>
      </c>
      <c r="G20" s="15" t="s">
        <v>12</v>
      </c>
      <c r="H20" s="15"/>
      <c r="I20" s="16"/>
      <c r="J20" s="19"/>
      <c r="K20" s="141"/>
    </row>
    <row r="21" spans="2:11" s="4" customFormat="1" ht="13.5" customHeight="1">
      <c r="B21" s="16" t="s">
        <v>372</v>
      </c>
      <c r="C21" s="106" t="s">
        <v>114</v>
      </c>
      <c r="D21" s="15"/>
      <c r="E21" s="15" t="s">
        <v>12</v>
      </c>
      <c r="F21" s="15" t="s">
        <v>12</v>
      </c>
      <c r="G21" s="15" t="s">
        <v>12</v>
      </c>
      <c r="H21" s="15"/>
      <c r="I21" s="16"/>
      <c r="J21" s="19"/>
      <c r="K21" s="141"/>
    </row>
    <row r="22" spans="2:11" s="4" customFormat="1" ht="13.5" customHeight="1">
      <c r="B22" s="142" t="s">
        <v>373</v>
      </c>
      <c r="C22" s="106" t="s">
        <v>114</v>
      </c>
      <c r="D22" s="15"/>
      <c r="E22" s="15" t="s">
        <v>12</v>
      </c>
      <c r="F22" s="15" t="s">
        <v>12</v>
      </c>
      <c r="G22" s="15"/>
      <c r="H22" s="15" t="s">
        <v>12</v>
      </c>
      <c r="I22" s="16"/>
      <c r="J22" s="19"/>
      <c r="K22" s="141"/>
    </row>
    <row r="23" spans="2:11" s="4" customFormat="1" ht="13.5" customHeight="1">
      <c r="B23" s="16" t="s">
        <v>374</v>
      </c>
      <c r="C23" s="106" t="s">
        <v>375</v>
      </c>
      <c r="D23" s="16"/>
      <c r="E23" s="15"/>
      <c r="F23" s="15" t="s">
        <v>12</v>
      </c>
      <c r="G23" s="15"/>
      <c r="H23" s="15" t="s">
        <v>12</v>
      </c>
      <c r="I23" s="16"/>
      <c r="J23" s="19"/>
      <c r="K23" s="141"/>
    </row>
    <row r="24" spans="2:11" s="4" customFormat="1" ht="13.5" customHeight="1">
      <c r="B24" s="435" t="s">
        <v>376</v>
      </c>
      <c r="C24" s="435" t="s">
        <v>375</v>
      </c>
      <c r="D24" s="435"/>
      <c r="E24" s="436"/>
      <c r="F24" s="436" t="s">
        <v>12</v>
      </c>
      <c r="G24" s="436"/>
      <c r="H24" s="436" t="s">
        <v>12</v>
      </c>
      <c r="I24" s="16"/>
      <c r="J24" s="19"/>
      <c r="K24" s="141"/>
    </row>
    <row r="25" spans="2:11" s="4" customFormat="1" ht="13.5" customHeight="1">
      <c r="B25" s="16" t="s">
        <v>377</v>
      </c>
      <c r="C25" s="16" t="s">
        <v>375</v>
      </c>
      <c r="D25" s="16"/>
      <c r="E25" s="15"/>
      <c r="F25" s="15" t="s">
        <v>12</v>
      </c>
      <c r="G25" s="15"/>
      <c r="H25" s="15" t="s">
        <v>12</v>
      </c>
      <c r="I25" s="64"/>
      <c r="J25" s="24"/>
      <c r="K25" s="5"/>
    </row>
    <row r="26" spans="2:11" s="4" customFormat="1" ht="13.5" customHeight="1">
      <c r="B26" s="16" t="s">
        <v>378</v>
      </c>
      <c r="C26" s="16" t="s">
        <v>375</v>
      </c>
      <c r="D26" s="16"/>
      <c r="E26" s="15"/>
      <c r="F26" s="15" t="s">
        <v>12</v>
      </c>
      <c r="G26" s="15"/>
      <c r="H26" s="15" t="s">
        <v>12</v>
      </c>
      <c r="I26" s="15"/>
      <c r="J26" s="19"/>
      <c r="K26" s="65"/>
    </row>
    <row r="27" spans="2:11" s="4" customFormat="1" ht="13.5" customHeight="1">
      <c r="B27" s="16" t="s">
        <v>379</v>
      </c>
      <c r="C27" s="16" t="s">
        <v>375</v>
      </c>
      <c r="D27" s="16"/>
      <c r="E27" s="15"/>
      <c r="F27" s="15" t="s">
        <v>12</v>
      </c>
      <c r="G27" s="15"/>
      <c r="H27" s="15" t="s">
        <v>12</v>
      </c>
      <c r="I27" s="15"/>
      <c r="J27" s="19"/>
      <c r="K27" s="65"/>
    </row>
    <row r="28" spans="2:11" s="4" customFormat="1" ht="13.5" customHeight="1">
      <c r="B28" s="16" t="s">
        <v>380</v>
      </c>
      <c r="C28" s="16" t="s">
        <v>375</v>
      </c>
      <c r="D28" s="16"/>
      <c r="E28" s="15"/>
      <c r="F28" s="15" t="s">
        <v>12</v>
      </c>
      <c r="G28" s="15"/>
      <c r="H28" s="15" t="s">
        <v>12</v>
      </c>
      <c r="I28" s="15"/>
      <c r="J28" s="19"/>
      <c r="K28" s="65"/>
    </row>
    <row r="29" spans="2:11" s="4" customFormat="1" ht="13.5" customHeight="1">
      <c r="B29" s="435" t="s">
        <v>381</v>
      </c>
      <c r="C29" s="435" t="s">
        <v>375</v>
      </c>
      <c r="D29" s="435"/>
      <c r="E29" s="436"/>
      <c r="F29" s="436" t="s">
        <v>12</v>
      </c>
      <c r="G29" s="436"/>
      <c r="H29" s="436" t="s">
        <v>12</v>
      </c>
      <c r="I29" s="15"/>
      <c r="J29" s="19"/>
      <c r="K29" s="65"/>
    </row>
    <row r="30" spans="2:11" s="4" customFormat="1" ht="13.5" customHeight="1">
      <c r="B30" s="435" t="s">
        <v>382</v>
      </c>
      <c r="C30" s="435" t="s">
        <v>375</v>
      </c>
      <c r="D30" s="435"/>
      <c r="E30" s="436"/>
      <c r="F30" s="436" t="s">
        <v>12</v>
      </c>
      <c r="G30" s="436"/>
      <c r="H30" s="436" t="s">
        <v>12</v>
      </c>
      <c r="I30" s="66"/>
      <c r="J30" s="67"/>
      <c r="K30" s="5"/>
    </row>
    <row r="31" spans="2:11" s="4" customFormat="1" ht="13.5" customHeight="1">
      <c r="B31" s="435" t="s">
        <v>384</v>
      </c>
      <c r="C31" s="435" t="s">
        <v>375</v>
      </c>
      <c r="D31" s="435"/>
      <c r="E31" s="436"/>
      <c r="F31" s="436" t="s">
        <v>12</v>
      </c>
      <c r="G31" s="436"/>
      <c r="H31" s="436" t="s">
        <v>12</v>
      </c>
      <c r="I31" s="66"/>
      <c r="J31" s="67"/>
      <c r="K31" s="5"/>
    </row>
    <row r="32" spans="2:11" ht="12.75">
      <c r="B32" s="435" t="s">
        <v>383</v>
      </c>
      <c r="C32" s="435" t="s">
        <v>386</v>
      </c>
      <c r="D32" s="435"/>
      <c r="E32" s="15" t="s">
        <v>12</v>
      </c>
      <c r="F32" s="15" t="s">
        <v>12</v>
      </c>
      <c r="G32" s="436"/>
      <c r="H32" s="436" t="s">
        <v>12</v>
      </c>
      <c r="I32" s="68"/>
      <c r="J32" s="69"/>
      <c r="K32" s="5"/>
    </row>
    <row r="33" spans="2:11" ht="12.75">
      <c r="B33" s="435" t="s">
        <v>385</v>
      </c>
      <c r="C33" s="435" t="s">
        <v>386</v>
      </c>
      <c r="D33" s="435"/>
      <c r="E33" s="15" t="s">
        <v>12</v>
      </c>
      <c r="F33" s="15" t="s">
        <v>12</v>
      </c>
      <c r="G33" s="436"/>
      <c r="H33" s="436" t="s">
        <v>12</v>
      </c>
      <c r="I33" s="70"/>
      <c r="J33" s="71"/>
      <c r="K33" s="5"/>
    </row>
    <row r="34" spans="2:11" ht="12.75">
      <c r="B34" s="435" t="s">
        <v>392</v>
      </c>
      <c r="C34" s="435" t="s">
        <v>394</v>
      </c>
      <c r="D34" s="435"/>
      <c r="E34" s="436" t="s">
        <v>12</v>
      </c>
      <c r="F34" s="436" t="s">
        <v>12</v>
      </c>
      <c r="G34" s="436"/>
      <c r="H34" s="436" t="s">
        <v>12</v>
      </c>
      <c r="I34" s="70"/>
      <c r="J34" s="71"/>
      <c r="K34" s="5"/>
    </row>
    <row r="35" spans="2:11" ht="12.75">
      <c r="B35" s="435" t="s">
        <v>393</v>
      </c>
      <c r="C35" s="435" t="s">
        <v>394</v>
      </c>
      <c r="D35" s="435"/>
      <c r="E35" s="436" t="s">
        <v>12</v>
      </c>
      <c r="F35" s="436" t="s">
        <v>12</v>
      </c>
      <c r="G35" s="436" t="s">
        <v>12</v>
      </c>
      <c r="H35" s="436"/>
      <c r="I35" s="70"/>
      <c r="J35" s="71"/>
      <c r="K35" s="5"/>
    </row>
    <row r="36" spans="2:11" ht="12.75">
      <c r="B36" s="435" t="s">
        <v>431</v>
      </c>
      <c r="C36" s="435" t="s">
        <v>433</v>
      </c>
      <c r="D36" s="435"/>
      <c r="E36" s="436"/>
      <c r="F36" s="436" t="s">
        <v>12</v>
      </c>
      <c r="G36" s="436" t="s">
        <v>12</v>
      </c>
      <c r="H36" s="436"/>
      <c r="I36" s="435"/>
      <c r="J36" s="437"/>
      <c r="K36" s="5"/>
    </row>
    <row r="37" spans="2:11" ht="12.75">
      <c r="B37" s="435" t="s">
        <v>432</v>
      </c>
      <c r="C37" s="435" t="s">
        <v>433</v>
      </c>
      <c r="D37" s="435"/>
      <c r="E37" s="436"/>
      <c r="F37" s="436" t="s">
        <v>12</v>
      </c>
      <c r="G37" s="436" t="s">
        <v>12</v>
      </c>
      <c r="H37" s="436"/>
      <c r="I37" s="455"/>
      <c r="J37" s="456"/>
      <c r="K37" s="455"/>
    </row>
  </sheetData>
  <sheetProtection/>
  <mergeCells count="4">
    <mergeCell ref="C5:C6"/>
    <mergeCell ref="E5:F5"/>
    <mergeCell ref="G5:H5"/>
    <mergeCell ref="I5:K5"/>
  </mergeCells>
  <conditionalFormatting sqref="B11:B14 B17:B20 B23:B32 C12:D32">
    <cfRule type="expression" priority="141" dxfId="1" stopIfTrue="1">
      <formula>#REF!=0</formula>
    </cfRule>
    <cfRule type="expression" priority="142" dxfId="0" stopIfTrue="1">
      <formula>#REF!&gt;0</formula>
    </cfRule>
  </conditionalFormatting>
  <conditionalFormatting sqref="B15:B16">
    <cfRule type="expression" priority="139" dxfId="1" stopIfTrue="1">
      <formula>#REF!=0</formula>
    </cfRule>
    <cfRule type="expression" priority="140" dxfId="0" stopIfTrue="1">
      <formula>#REF!&gt;0</formula>
    </cfRule>
  </conditionalFormatting>
  <conditionalFormatting sqref="I18:J20 I30:J32 I23:J24 J21 I26:J28 I25">
    <cfRule type="expression" priority="137" dxfId="1" stopIfTrue="1">
      <formula>#REF!=0</formula>
    </cfRule>
    <cfRule type="expression" priority="138" dxfId="0" stopIfTrue="1">
      <formula>#REF!&gt;0</formula>
    </cfRule>
  </conditionalFormatting>
  <conditionalFormatting sqref="J15:J17">
    <cfRule type="expression" priority="135" dxfId="1" stopIfTrue="1">
      <formula>#REF!=0</formula>
    </cfRule>
    <cfRule type="expression" priority="136" dxfId="0" stopIfTrue="1">
      <formula>#REF!&gt;0</formula>
    </cfRule>
  </conditionalFormatting>
  <conditionalFormatting sqref="J15:J17">
    <cfRule type="expression" priority="133" dxfId="1" stopIfTrue="1">
      <formula>#REF!=0</formula>
    </cfRule>
    <cfRule type="expression" priority="134" dxfId="0" stopIfTrue="1">
      <formula>#REF!&gt;0</formula>
    </cfRule>
  </conditionalFormatting>
  <conditionalFormatting sqref="J15:J17">
    <cfRule type="expression" priority="131" dxfId="1" stopIfTrue="1">
      <formula>#REF!=0</formula>
    </cfRule>
    <cfRule type="expression" priority="132" dxfId="0" stopIfTrue="1">
      <formula>#REF!&gt;0</formula>
    </cfRule>
  </conditionalFormatting>
  <conditionalFormatting sqref="E16:H32">
    <cfRule type="expression" priority="129" dxfId="1" stopIfTrue="1">
      <formula>#REF!=0</formula>
    </cfRule>
    <cfRule type="expression" priority="130" dxfId="0" stopIfTrue="1">
      <formula>#REF!&gt;0</formula>
    </cfRule>
  </conditionalFormatting>
  <conditionalFormatting sqref="E15 G15">
    <cfRule type="expression" priority="127" dxfId="1" stopIfTrue="1">
      <formula>#REF!=0</formula>
    </cfRule>
    <cfRule type="expression" priority="128" dxfId="0" stopIfTrue="1">
      <formula>#REF!&gt;0</formula>
    </cfRule>
  </conditionalFormatting>
  <conditionalFormatting sqref="E12:E14 G12:G14 I12">
    <cfRule type="expression" priority="125" dxfId="1" stopIfTrue="1">
      <formula>#REF!=0</formula>
    </cfRule>
    <cfRule type="expression" priority="126" dxfId="0" stopIfTrue="1">
      <formula>#REF!&gt;0</formula>
    </cfRule>
  </conditionalFormatting>
  <conditionalFormatting sqref="I13:I14">
    <cfRule type="expression" priority="123" dxfId="1" stopIfTrue="1">
      <formula>#REF!=0</formula>
    </cfRule>
    <cfRule type="expression" priority="124" dxfId="0" stopIfTrue="1">
      <formula>#REF!&gt;0</formula>
    </cfRule>
  </conditionalFormatting>
  <conditionalFormatting sqref="I15:I17">
    <cfRule type="expression" priority="121" dxfId="1" stopIfTrue="1">
      <formula>#REF!=0</formula>
    </cfRule>
    <cfRule type="expression" priority="122" dxfId="0" stopIfTrue="1">
      <formula>#REF!&gt;0</formula>
    </cfRule>
  </conditionalFormatting>
  <conditionalFormatting sqref="I29:J29">
    <cfRule type="expression" priority="115" dxfId="1" stopIfTrue="1">
      <formula>#REF!=0</formula>
    </cfRule>
    <cfRule type="expression" priority="116" dxfId="0" stopIfTrue="1">
      <formula>#REF!&gt;0</formula>
    </cfRule>
  </conditionalFormatting>
  <conditionalFormatting sqref="C11:D11">
    <cfRule type="expression" priority="113" dxfId="1" stopIfTrue="1">
      <formula>#REF!=0</formula>
    </cfRule>
    <cfRule type="expression" priority="114" dxfId="0" stopIfTrue="1">
      <formula>#REF!&gt;0</formula>
    </cfRule>
  </conditionalFormatting>
  <conditionalFormatting sqref="J11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J11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J11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E11 G11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I11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B21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B22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I21:I22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J22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B23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B7:D7 B9:D10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E7:H7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E9:H10 F11:F15 H11:H15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K7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K7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K7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I7 I9:I10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J7 J9:J10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J7 J9:J10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J7 J9:J10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J25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B8:D8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E8:H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K8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K8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K8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8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J8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J8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J8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B32:D3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I33:J35 J3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E34:H35 G32:G34 E36:F36 H36 G36:G37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I3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E32:F34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H32:H34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B20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B21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B22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C37:D37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E37:F37 H37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B37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9"/>
  <sheetViews>
    <sheetView showGridLines="0" zoomScalePageLayoutView="0" workbookViewId="0" topLeftCell="A1">
      <selection activeCell="C39" sqref="C39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5" width="5.7109375" style="0" customWidth="1"/>
    <col min="6" max="7" width="8.7109375" style="0" customWidth="1"/>
    <col min="8" max="8" width="18.57421875" style="0" customWidth="1"/>
    <col min="9" max="9" width="13.8515625" style="1" customWidth="1"/>
    <col min="10" max="10" width="31.421875" style="0" customWidth="1"/>
  </cols>
  <sheetData>
    <row r="1" ht="12.75"/>
    <row r="2" spans="2:4" ht="12.75">
      <c r="B2" s="37" t="s">
        <v>22</v>
      </c>
      <c r="C2" s="38">
        <f>'termíny-rezervace'!B16</f>
        <v>0</v>
      </c>
      <c r="D2" s="4"/>
    </row>
    <row r="3" spans="2:4" ht="12.75">
      <c r="B3" s="37" t="s">
        <v>23</v>
      </c>
      <c r="C3" s="39">
        <f>'termíny-rezervace'!C17</f>
        <v>43528</v>
      </c>
      <c r="D3" s="14"/>
    </row>
    <row r="4" spans="2:10" ht="12.75" customHeight="1">
      <c r="B4" s="40">
        <f>SUBTOTAL(3,B6:B827)</f>
        <v>33</v>
      </c>
      <c r="C4" s="469" t="s">
        <v>17</v>
      </c>
      <c r="D4" s="470" t="s">
        <v>11</v>
      </c>
      <c r="E4" s="471"/>
      <c r="F4" s="472" t="s">
        <v>24</v>
      </c>
      <c r="G4" s="473"/>
      <c r="H4" s="474" t="s">
        <v>13</v>
      </c>
      <c r="I4" s="475"/>
      <c r="J4" s="476"/>
    </row>
    <row r="5" spans="2:10" ht="18" customHeight="1">
      <c r="B5" s="88" t="s">
        <v>25</v>
      </c>
      <c r="C5" s="469"/>
      <c r="D5" s="88" t="s">
        <v>9</v>
      </c>
      <c r="E5" s="88" t="s">
        <v>10</v>
      </c>
      <c r="F5" s="43" t="s">
        <v>26</v>
      </c>
      <c r="G5" s="43" t="s">
        <v>27</v>
      </c>
      <c r="H5" s="44" t="s">
        <v>14</v>
      </c>
      <c r="I5" s="45" t="s">
        <v>15</v>
      </c>
      <c r="J5" s="45" t="s">
        <v>7</v>
      </c>
    </row>
    <row r="6" spans="2:10" s="4" customFormat="1" ht="13.5" customHeight="1">
      <c r="B6" s="434" t="s">
        <v>363</v>
      </c>
      <c r="C6" s="17" t="s">
        <v>127</v>
      </c>
      <c r="D6" s="17"/>
      <c r="E6" s="18" t="s">
        <v>123</v>
      </c>
      <c r="F6" s="18"/>
      <c r="G6" s="18" t="s">
        <v>123</v>
      </c>
      <c r="H6" s="28"/>
      <c r="I6" s="100"/>
      <c r="J6" s="20"/>
    </row>
    <row r="7" spans="2:10" s="4" customFormat="1" ht="13.5" customHeight="1">
      <c r="B7" s="434" t="s">
        <v>387</v>
      </c>
      <c r="C7" s="103" t="s">
        <v>50</v>
      </c>
      <c r="D7" s="17" t="s">
        <v>12</v>
      </c>
      <c r="E7" s="18" t="s">
        <v>12</v>
      </c>
      <c r="F7" s="18"/>
      <c r="G7" s="18" t="s">
        <v>12</v>
      </c>
      <c r="H7" s="28"/>
      <c r="I7" s="100"/>
      <c r="J7" s="20"/>
    </row>
    <row r="8" spans="2:10" s="4" customFormat="1" ht="13.5" customHeight="1">
      <c r="B8" s="434" t="s">
        <v>388</v>
      </c>
      <c r="C8" s="17" t="s">
        <v>50</v>
      </c>
      <c r="D8" s="17" t="s">
        <v>12</v>
      </c>
      <c r="E8" s="18" t="s">
        <v>12</v>
      </c>
      <c r="F8" s="18"/>
      <c r="G8" s="18" t="s">
        <v>12</v>
      </c>
      <c r="H8" s="28"/>
      <c r="I8" s="100"/>
      <c r="J8" s="20"/>
    </row>
    <row r="9" spans="2:10" s="4" customFormat="1" ht="13.5" customHeight="1">
      <c r="B9" s="434" t="s">
        <v>389</v>
      </c>
      <c r="C9" s="429" t="s">
        <v>50</v>
      </c>
      <c r="D9" s="17" t="s">
        <v>12</v>
      </c>
      <c r="E9" s="18" t="s">
        <v>12</v>
      </c>
      <c r="F9" s="18"/>
      <c r="G9" s="18" t="s">
        <v>12</v>
      </c>
      <c r="H9" s="28"/>
      <c r="I9" s="100"/>
      <c r="J9" s="20"/>
    </row>
    <row r="10" spans="2:10" s="4" customFormat="1" ht="13.5" customHeight="1">
      <c r="B10" s="434" t="s">
        <v>390</v>
      </c>
      <c r="C10" s="429" t="s">
        <v>50</v>
      </c>
      <c r="D10" s="17" t="s">
        <v>12</v>
      </c>
      <c r="E10" s="18" t="s">
        <v>12</v>
      </c>
      <c r="F10" s="18"/>
      <c r="G10" s="18" t="s">
        <v>12</v>
      </c>
      <c r="H10" s="28"/>
      <c r="I10" s="100"/>
      <c r="J10" s="20"/>
    </row>
    <row r="11" spans="2:11" s="4" customFormat="1" ht="13.5" customHeight="1">
      <c r="B11" s="434" t="s">
        <v>391</v>
      </c>
      <c r="C11" s="429" t="s">
        <v>50</v>
      </c>
      <c r="D11" s="447" t="s">
        <v>12</v>
      </c>
      <c r="E11" s="447" t="s">
        <v>12</v>
      </c>
      <c r="F11" s="447"/>
      <c r="G11" s="447" t="s">
        <v>12</v>
      </c>
      <c r="H11" s="104"/>
      <c r="I11" s="100"/>
      <c r="J11" s="105"/>
      <c r="K11" s="102"/>
    </row>
    <row r="12" spans="2:11" s="4" customFormat="1" ht="13.5" customHeight="1">
      <c r="B12" s="450" t="s">
        <v>395</v>
      </c>
      <c r="C12" s="448" t="s">
        <v>396</v>
      </c>
      <c r="D12" s="449" t="s">
        <v>12</v>
      </c>
      <c r="E12" s="449" t="s">
        <v>12</v>
      </c>
      <c r="F12" s="449"/>
      <c r="G12" s="449" t="s">
        <v>12</v>
      </c>
      <c r="H12" s="104"/>
      <c r="I12" s="100"/>
      <c r="J12" s="105"/>
      <c r="K12" s="102"/>
    </row>
    <row r="13" spans="2:11" s="4" customFormat="1" ht="13.5" customHeight="1">
      <c r="B13" s="450" t="s">
        <v>397</v>
      </c>
      <c r="C13" s="448" t="s">
        <v>396</v>
      </c>
      <c r="D13" s="449" t="s">
        <v>12</v>
      </c>
      <c r="E13" s="449" t="s">
        <v>12</v>
      </c>
      <c r="F13" s="449"/>
      <c r="G13" s="449" t="s">
        <v>12</v>
      </c>
      <c r="H13" s="104"/>
      <c r="I13" s="100"/>
      <c r="J13" s="105"/>
      <c r="K13" s="102"/>
    </row>
    <row r="14" spans="2:10" s="4" customFormat="1" ht="13.5" customHeight="1">
      <c r="B14" s="451" t="s">
        <v>398</v>
      </c>
      <c r="C14" s="448" t="s">
        <v>396</v>
      </c>
      <c r="D14" s="449" t="s">
        <v>12</v>
      </c>
      <c r="E14" s="449" t="s">
        <v>12</v>
      </c>
      <c r="F14" s="449"/>
      <c r="G14" s="449" t="s">
        <v>12</v>
      </c>
      <c r="H14" s="144"/>
      <c r="I14" s="145"/>
      <c r="J14" s="20"/>
    </row>
    <row r="15" spans="2:10" s="4" customFormat="1" ht="13.5" customHeight="1">
      <c r="B15" s="450" t="s">
        <v>399</v>
      </c>
      <c r="C15" s="448" t="s">
        <v>396</v>
      </c>
      <c r="D15" s="449" t="s">
        <v>12</v>
      </c>
      <c r="E15" s="449" t="s">
        <v>12</v>
      </c>
      <c r="F15" s="449"/>
      <c r="G15" s="449" t="s">
        <v>12</v>
      </c>
      <c r="H15" s="144"/>
      <c r="I15" s="19"/>
      <c r="J15" s="20"/>
    </row>
    <row r="16" spans="2:10" s="4" customFormat="1" ht="13.5" customHeight="1">
      <c r="B16" s="450" t="s">
        <v>400</v>
      </c>
      <c r="C16" s="448" t="s">
        <v>396</v>
      </c>
      <c r="D16" s="449" t="s">
        <v>12</v>
      </c>
      <c r="E16" s="449" t="s">
        <v>12</v>
      </c>
      <c r="F16" s="449"/>
      <c r="G16" s="449" t="s">
        <v>12</v>
      </c>
      <c r="H16" s="144"/>
      <c r="I16" s="143"/>
      <c r="J16" s="20"/>
    </row>
    <row r="17" spans="2:10" s="4" customFormat="1" ht="13.5" customHeight="1">
      <c r="B17" s="450" t="s">
        <v>401</v>
      </c>
      <c r="C17" s="448" t="s">
        <v>396</v>
      </c>
      <c r="D17" s="449" t="s">
        <v>12</v>
      </c>
      <c r="E17" s="449" t="s">
        <v>12</v>
      </c>
      <c r="F17" s="449"/>
      <c r="G17" s="449" t="s">
        <v>12</v>
      </c>
      <c r="H17" s="157"/>
      <c r="I17" s="156"/>
      <c r="J17" s="158"/>
    </row>
    <row r="18" spans="2:10" s="4" customFormat="1" ht="13.5" customHeight="1">
      <c r="B18" s="450" t="s">
        <v>402</v>
      </c>
      <c r="C18" s="448" t="s">
        <v>396</v>
      </c>
      <c r="D18" s="449" t="s">
        <v>12</v>
      </c>
      <c r="E18" s="449" t="s">
        <v>12</v>
      </c>
      <c r="F18" s="449"/>
      <c r="G18" s="449" t="s">
        <v>12</v>
      </c>
      <c r="H18" s="157"/>
      <c r="I18" s="156"/>
      <c r="J18" s="158"/>
    </row>
    <row r="19" spans="2:10" s="4" customFormat="1" ht="13.5" customHeight="1">
      <c r="B19" s="450" t="s">
        <v>403</v>
      </c>
      <c r="C19" s="448" t="s">
        <v>404</v>
      </c>
      <c r="D19" s="449"/>
      <c r="E19" s="449" t="s">
        <v>12</v>
      </c>
      <c r="F19" s="449" t="s">
        <v>12</v>
      </c>
      <c r="G19" s="449"/>
      <c r="H19" s="161"/>
      <c r="I19" s="160"/>
      <c r="J19" s="21"/>
    </row>
    <row r="20" spans="2:10" s="4" customFormat="1" ht="13.5" customHeight="1">
      <c r="B20" s="450" t="s">
        <v>405</v>
      </c>
      <c r="C20" s="448" t="s">
        <v>404</v>
      </c>
      <c r="D20" s="449"/>
      <c r="E20" s="449" t="s">
        <v>12</v>
      </c>
      <c r="F20" s="449"/>
      <c r="G20" s="449" t="s">
        <v>12</v>
      </c>
      <c r="H20" s="63"/>
      <c r="I20" s="62"/>
      <c r="J20" s="21"/>
    </row>
    <row r="21" spans="2:10" s="4" customFormat="1" ht="13.5" customHeight="1">
      <c r="B21" s="450" t="s">
        <v>406</v>
      </c>
      <c r="C21" s="448" t="s">
        <v>404</v>
      </c>
      <c r="D21" s="449"/>
      <c r="E21" s="449" t="s">
        <v>12</v>
      </c>
      <c r="F21" s="449"/>
      <c r="G21" s="449" t="s">
        <v>12</v>
      </c>
      <c r="H21" s="63"/>
      <c r="I21" s="62"/>
      <c r="J21" s="21"/>
    </row>
    <row r="22" spans="2:10" s="4" customFormat="1" ht="13.5" customHeight="1">
      <c r="B22" s="25" t="s">
        <v>478</v>
      </c>
      <c r="C22" s="25" t="s">
        <v>408</v>
      </c>
      <c r="D22" s="23" t="s">
        <v>12</v>
      </c>
      <c r="E22" s="23" t="s">
        <v>12</v>
      </c>
      <c r="F22" s="23"/>
      <c r="G22" s="23" t="s">
        <v>12</v>
      </c>
      <c r="H22" s="83"/>
      <c r="I22" s="72"/>
      <c r="J22" s="27"/>
    </row>
    <row r="23" spans="2:10" s="4" customFormat="1" ht="13.5" customHeight="1">
      <c r="B23" s="435" t="s">
        <v>479</v>
      </c>
      <c r="C23" s="435" t="s">
        <v>408</v>
      </c>
      <c r="D23" s="436" t="s">
        <v>12</v>
      </c>
      <c r="E23" s="436" t="s">
        <v>12</v>
      </c>
      <c r="F23" s="436"/>
      <c r="G23" s="436" t="s">
        <v>12</v>
      </c>
      <c r="H23" s="23"/>
      <c r="I23" s="24"/>
      <c r="J23" s="5"/>
    </row>
    <row r="24" spans="2:10" s="4" customFormat="1" ht="13.5" customHeight="1">
      <c r="B24" s="16" t="s">
        <v>480</v>
      </c>
      <c r="C24" s="16" t="s">
        <v>408</v>
      </c>
      <c r="D24" s="15" t="s">
        <v>12</v>
      </c>
      <c r="E24" s="15" t="s">
        <v>12</v>
      </c>
      <c r="F24" s="15"/>
      <c r="G24" s="15" t="s">
        <v>12</v>
      </c>
      <c r="H24" s="83"/>
      <c r="I24" s="24"/>
      <c r="J24" s="5"/>
    </row>
    <row r="25" spans="2:10" s="4" customFormat="1" ht="13.5" customHeight="1">
      <c r="B25" s="16" t="s">
        <v>481</v>
      </c>
      <c r="C25" s="16" t="s">
        <v>408</v>
      </c>
      <c r="D25" s="15" t="s">
        <v>12</v>
      </c>
      <c r="E25" s="15" t="s">
        <v>12</v>
      </c>
      <c r="F25" s="15" t="s">
        <v>12</v>
      </c>
      <c r="G25" s="15"/>
      <c r="H25" s="15"/>
      <c r="I25" s="19"/>
      <c r="J25" s="65"/>
    </row>
    <row r="26" spans="2:10" s="4" customFormat="1" ht="13.5" customHeight="1">
      <c r="B26" s="16" t="s">
        <v>483</v>
      </c>
      <c r="C26" s="16" t="s">
        <v>408</v>
      </c>
      <c r="D26" s="15" t="s">
        <v>12</v>
      </c>
      <c r="E26" s="15" t="s">
        <v>12</v>
      </c>
      <c r="F26" s="15"/>
      <c r="G26" s="15" t="s">
        <v>12</v>
      </c>
      <c r="H26" s="15"/>
      <c r="I26" s="19"/>
      <c r="J26" s="65"/>
    </row>
    <row r="27" spans="2:10" s="4" customFormat="1" ht="13.5" customHeight="1">
      <c r="B27" s="16" t="s">
        <v>484</v>
      </c>
      <c r="C27" s="16" t="s">
        <v>408</v>
      </c>
      <c r="D27" s="15" t="s">
        <v>12</v>
      </c>
      <c r="E27" s="15" t="s">
        <v>12</v>
      </c>
      <c r="F27" s="15" t="s">
        <v>12</v>
      </c>
      <c r="G27" s="15"/>
      <c r="H27" s="15"/>
      <c r="I27" s="19"/>
      <c r="J27" s="65"/>
    </row>
    <row r="28" spans="2:10" s="4" customFormat="1" ht="13.5" customHeight="1">
      <c r="B28" s="435" t="s">
        <v>482</v>
      </c>
      <c r="C28" s="435" t="s">
        <v>408</v>
      </c>
      <c r="D28" s="436" t="s">
        <v>12</v>
      </c>
      <c r="E28" s="436" t="s">
        <v>12</v>
      </c>
      <c r="F28" s="436" t="s">
        <v>12</v>
      </c>
      <c r="G28" s="436"/>
      <c r="H28" s="15"/>
      <c r="I28" s="19"/>
      <c r="J28" s="65"/>
    </row>
    <row r="29" spans="2:10" s="4" customFormat="1" ht="13.5" customHeight="1">
      <c r="B29" s="435" t="s">
        <v>485</v>
      </c>
      <c r="C29" s="435" t="s">
        <v>408</v>
      </c>
      <c r="D29" s="436" t="s">
        <v>12</v>
      </c>
      <c r="E29" s="436" t="s">
        <v>12</v>
      </c>
      <c r="F29" s="436" t="s">
        <v>12</v>
      </c>
      <c r="G29" s="436"/>
      <c r="H29" s="83"/>
      <c r="I29" s="72"/>
      <c r="J29" s="5"/>
    </row>
    <row r="30" spans="2:10" s="4" customFormat="1" ht="13.5" customHeight="1">
      <c r="B30" s="435" t="s">
        <v>425</v>
      </c>
      <c r="C30" s="435" t="s">
        <v>124</v>
      </c>
      <c r="D30" s="436" t="s">
        <v>12</v>
      </c>
      <c r="E30" s="436" t="s">
        <v>12</v>
      </c>
      <c r="F30" s="436" t="s">
        <v>12</v>
      </c>
      <c r="G30" s="436"/>
      <c r="H30" s="83"/>
      <c r="I30" s="72"/>
      <c r="J30" s="5"/>
    </row>
    <row r="31" spans="2:10" ht="12.75">
      <c r="B31" s="432" t="s">
        <v>428</v>
      </c>
      <c r="C31" s="435" t="s">
        <v>426</v>
      </c>
      <c r="D31" s="15" t="s">
        <v>12</v>
      </c>
      <c r="E31" s="15" t="s">
        <v>12</v>
      </c>
      <c r="F31" s="15"/>
      <c r="G31" s="15" t="s">
        <v>12</v>
      </c>
      <c r="H31" s="83"/>
      <c r="I31" s="75"/>
      <c r="J31" s="5"/>
    </row>
    <row r="32" spans="2:10" ht="12.75">
      <c r="B32" s="432" t="s">
        <v>491</v>
      </c>
      <c r="C32" s="435" t="s">
        <v>426</v>
      </c>
      <c r="D32" s="436"/>
      <c r="E32" s="452" t="s">
        <v>12</v>
      </c>
      <c r="F32" s="452" t="s">
        <v>12</v>
      </c>
      <c r="G32" s="436"/>
      <c r="H32" s="83"/>
      <c r="I32" s="75"/>
      <c r="J32" s="5"/>
    </row>
    <row r="33" spans="2:10" ht="12.75">
      <c r="B33" s="432" t="s">
        <v>427</v>
      </c>
      <c r="C33" s="435" t="s">
        <v>426</v>
      </c>
      <c r="D33" s="436"/>
      <c r="E33" s="452" t="s">
        <v>12</v>
      </c>
      <c r="F33" s="452" t="s">
        <v>12</v>
      </c>
      <c r="G33" s="436"/>
      <c r="H33" s="83"/>
      <c r="I33" s="75"/>
      <c r="J33" s="5"/>
    </row>
    <row r="34" spans="2:10" ht="12.75">
      <c r="B34" s="460" t="s">
        <v>443</v>
      </c>
      <c r="C34" s="458" t="s">
        <v>350</v>
      </c>
      <c r="D34" s="436" t="s">
        <v>12</v>
      </c>
      <c r="E34" s="459" t="s">
        <v>12</v>
      </c>
      <c r="F34" s="459" t="s">
        <v>12</v>
      </c>
      <c r="G34" s="436"/>
      <c r="H34" s="83"/>
      <c r="I34" s="75"/>
      <c r="J34" s="5"/>
    </row>
    <row r="35" spans="2:10" ht="12.75">
      <c r="B35" s="435" t="s">
        <v>458</v>
      </c>
      <c r="C35" s="435" t="s">
        <v>459</v>
      </c>
      <c r="D35" s="436" t="s">
        <v>12</v>
      </c>
      <c r="E35" s="436" t="s">
        <v>12</v>
      </c>
      <c r="F35" s="436" t="s">
        <v>12</v>
      </c>
      <c r="G35" s="436"/>
      <c r="H35" s="84"/>
      <c r="I35" s="72"/>
      <c r="J35" s="5"/>
    </row>
    <row r="36" spans="2:10" ht="12.75">
      <c r="B36" s="435" t="s">
        <v>462</v>
      </c>
      <c r="C36" s="435" t="s">
        <v>464</v>
      </c>
      <c r="D36" s="459" t="s">
        <v>12</v>
      </c>
      <c r="E36" s="459" t="s">
        <v>12</v>
      </c>
      <c r="F36" s="436" t="s">
        <v>12</v>
      </c>
      <c r="G36" s="436"/>
      <c r="H36" s="436"/>
      <c r="I36" s="75"/>
      <c r="J36" s="5"/>
    </row>
    <row r="37" spans="2:10" ht="12.75">
      <c r="B37" s="435" t="s">
        <v>463</v>
      </c>
      <c r="C37" s="435" t="s">
        <v>464</v>
      </c>
      <c r="D37" s="459" t="s">
        <v>12</v>
      </c>
      <c r="E37" s="459" t="s">
        <v>12</v>
      </c>
      <c r="F37" s="436" t="s">
        <v>12</v>
      </c>
      <c r="G37" s="436"/>
      <c r="H37" s="435"/>
      <c r="I37" s="437"/>
      <c r="J37" s="5"/>
    </row>
    <row r="38" spans="2:10" ht="12.75">
      <c r="B38" s="435" t="s">
        <v>486</v>
      </c>
      <c r="C38" s="435" t="s">
        <v>347</v>
      </c>
      <c r="D38" s="459" t="s">
        <v>12</v>
      </c>
      <c r="E38" s="459" t="s">
        <v>12</v>
      </c>
      <c r="F38" s="436"/>
      <c r="G38" s="436" t="s">
        <v>12</v>
      </c>
      <c r="H38" s="435"/>
      <c r="I38" s="437"/>
      <c r="J38" s="5"/>
    </row>
    <row r="39" spans="2:10" ht="12.75">
      <c r="B39" s="435"/>
      <c r="C39" s="435" t="s">
        <v>490</v>
      </c>
      <c r="D39" s="459"/>
      <c r="E39" s="459" t="s">
        <v>12</v>
      </c>
      <c r="F39" s="436" t="s">
        <v>12</v>
      </c>
      <c r="G39" s="436"/>
      <c r="H39" s="435"/>
      <c r="I39" s="437"/>
      <c r="J39" s="5"/>
    </row>
  </sheetData>
  <sheetProtection/>
  <mergeCells count="4">
    <mergeCell ref="C4:C5"/>
    <mergeCell ref="D4:E4"/>
    <mergeCell ref="F4:G4"/>
    <mergeCell ref="H4:J4"/>
  </mergeCells>
  <conditionalFormatting sqref="B10:B13 B16:B19 B23:B31 C11:C31 B22:C30">
    <cfRule type="expression" priority="149" dxfId="1" stopIfTrue="1">
      <formula>#REF!=0</formula>
    </cfRule>
    <cfRule type="expression" priority="150" dxfId="0" stopIfTrue="1">
      <formula>#REF!&gt;0</formula>
    </cfRule>
  </conditionalFormatting>
  <conditionalFormatting sqref="B14:B15">
    <cfRule type="expression" priority="147" dxfId="1" stopIfTrue="1">
      <formula>#REF!=0</formula>
    </cfRule>
    <cfRule type="expression" priority="148" dxfId="0" stopIfTrue="1">
      <formula>#REF!&gt;0</formula>
    </cfRule>
  </conditionalFormatting>
  <conditionalFormatting sqref="H17:I19 H29:I31 H22:I23 I20 H25:I27 H24">
    <cfRule type="expression" priority="145" dxfId="1" stopIfTrue="1">
      <formula>#REF!=0</formula>
    </cfRule>
    <cfRule type="expression" priority="146" dxfId="0" stopIfTrue="1">
      <formula>#REF!&gt;0</formula>
    </cfRule>
  </conditionalFormatting>
  <conditionalFormatting sqref="I14:I16">
    <cfRule type="expression" priority="143" dxfId="1" stopIfTrue="1">
      <formula>#REF!=0</formula>
    </cfRule>
    <cfRule type="expression" priority="144" dxfId="0" stopIfTrue="1">
      <formula>#REF!&gt;0</formula>
    </cfRule>
  </conditionalFormatting>
  <conditionalFormatting sqref="I14:I16">
    <cfRule type="expression" priority="141" dxfId="1" stopIfTrue="1">
      <formula>#REF!=0</formula>
    </cfRule>
    <cfRule type="expression" priority="142" dxfId="0" stopIfTrue="1">
      <formula>#REF!&gt;0</formula>
    </cfRule>
  </conditionalFormatting>
  <conditionalFormatting sqref="I14:I16">
    <cfRule type="expression" priority="139" dxfId="1" stopIfTrue="1">
      <formula>#REF!=0</formula>
    </cfRule>
    <cfRule type="expression" priority="140" dxfId="0" stopIfTrue="1">
      <formula>#REF!&gt;0</formula>
    </cfRule>
  </conditionalFormatting>
  <conditionalFormatting sqref="D15:G31">
    <cfRule type="expression" priority="137" dxfId="1" stopIfTrue="1">
      <formula>#REF!=0</formula>
    </cfRule>
    <cfRule type="expression" priority="138" dxfId="0" stopIfTrue="1">
      <formula>#REF!&gt;0</formula>
    </cfRule>
  </conditionalFormatting>
  <conditionalFormatting sqref="D14 F14">
    <cfRule type="expression" priority="135" dxfId="1" stopIfTrue="1">
      <formula>#REF!=0</formula>
    </cfRule>
    <cfRule type="expression" priority="136" dxfId="0" stopIfTrue="1">
      <formula>#REF!&gt;0</formula>
    </cfRule>
  </conditionalFormatting>
  <conditionalFormatting sqref="D11:D13 F11:F13 H11">
    <cfRule type="expression" priority="133" dxfId="1" stopIfTrue="1">
      <formula>#REF!=0</formula>
    </cfRule>
    <cfRule type="expression" priority="134" dxfId="0" stopIfTrue="1">
      <formula>#REF!&gt;0</formula>
    </cfRule>
  </conditionalFormatting>
  <conditionalFormatting sqref="H12:H13">
    <cfRule type="expression" priority="131" dxfId="1" stopIfTrue="1">
      <formula>#REF!=0</formula>
    </cfRule>
    <cfRule type="expression" priority="132" dxfId="0" stopIfTrue="1">
      <formula>#REF!&gt;0</formula>
    </cfRule>
  </conditionalFormatting>
  <conditionalFormatting sqref="H14:H16">
    <cfRule type="expression" priority="129" dxfId="1" stopIfTrue="1">
      <formula>#REF!=0</formula>
    </cfRule>
    <cfRule type="expression" priority="130" dxfId="0" stopIfTrue="1">
      <formula>#REF!&gt;0</formula>
    </cfRule>
  </conditionalFormatting>
  <conditionalFormatting sqref="H28:I28">
    <cfRule type="expression" priority="127" dxfId="1" stopIfTrue="1">
      <formula>#REF!=0</formula>
    </cfRule>
    <cfRule type="expression" priority="128" dxfId="0" stopIfTrue="1">
      <formula>#REF!&gt;0</formula>
    </cfRule>
  </conditionalFormatting>
  <conditionalFormatting sqref="C10">
    <cfRule type="expression" priority="125" dxfId="1" stopIfTrue="1">
      <formula>#REF!=0</formula>
    </cfRule>
    <cfRule type="expression" priority="126" dxfId="0" stopIfTrue="1">
      <formula>#REF!&gt;0</formula>
    </cfRule>
  </conditionalFormatting>
  <conditionalFormatting sqref="I10">
    <cfRule type="expression" priority="123" dxfId="1" stopIfTrue="1">
      <formula>#REF!=0</formula>
    </cfRule>
    <cfRule type="expression" priority="124" dxfId="0" stopIfTrue="1">
      <formula>#REF!&gt;0</formula>
    </cfRule>
  </conditionalFormatting>
  <conditionalFormatting sqref="I10">
    <cfRule type="expression" priority="121" dxfId="1" stopIfTrue="1">
      <formula>#REF!=0</formula>
    </cfRule>
    <cfRule type="expression" priority="122" dxfId="0" stopIfTrue="1">
      <formula>#REF!&gt;0</formula>
    </cfRule>
  </conditionalFormatting>
  <conditionalFormatting sqref="I10">
    <cfRule type="expression" priority="119" dxfId="1" stopIfTrue="1">
      <formula>#REF!=0</formula>
    </cfRule>
    <cfRule type="expression" priority="120" dxfId="0" stopIfTrue="1">
      <formula>#REF!&gt;0</formula>
    </cfRule>
  </conditionalFormatting>
  <conditionalFormatting sqref="D10 F10">
    <cfRule type="expression" priority="117" dxfId="1" stopIfTrue="1">
      <formula>#REF!=0</formula>
    </cfRule>
    <cfRule type="expression" priority="118" dxfId="0" stopIfTrue="1">
      <formula>#REF!&gt;0</formula>
    </cfRule>
  </conditionalFormatting>
  <conditionalFormatting sqref="H10">
    <cfRule type="expression" priority="115" dxfId="1" stopIfTrue="1">
      <formula>#REF!=0</formula>
    </cfRule>
    <cfRule type="expression" priority="116" dxfId="0" stopIfTrue="1">
      <formula>#REF!&gt;0</formula>
    </cfRule>
  </conditionalFormatting>
  <conditionalFormatting sqref="B20">
    <cfRule type="expression" priority="113" dxfId="1" stopIfTrue="1">
      <formula>#REF!=0</formula>
    </cfRule>
    <cfRule type="expression" priority="114" dxfId="0" stopIfTrue="1">
      <formula>#REF!&gt;0</formula>
    </cfRule>
  </conditionalFormatting>
  <conditionalFormatting sqref="B21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H20:H21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I21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B22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C6 C8:C9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D6:G6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D8:G9 E10:E14 G10:G14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J6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J6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J6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H6 H8:H9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I6 I8:I9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I6 I8:I9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I6 I8:I9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I24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C7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D7:G7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J7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J7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J7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H7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I7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I7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I7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B35:C35 C31:C34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H32:I34 I35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D35:G35 D32:D34 G32:G34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H35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E11:E13 G11:G13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F11:F13 H11:H13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I11:I13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I11:I13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I11:I13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B6:B9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B31:B34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D32:G32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E33:F33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E34:F34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D31:G31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E32:F32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E33:F33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B36:C38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H36:I36 I37:I38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G36:G38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H37:H38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F3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D36:E3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F37:F38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D37:E38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D39:E39">
    <cfRule type="expression" priority="1" dxfId="1" stopIfTrue="1">
      <formula>#REF!=0</formula>
    </cfRule>
    <cfRule type="expression" priority="2" dxfId="0" stopIfTrue="1">
      <formula>#REF!&gt;0</formula>
    </cfRule>
  </conditionalFormatting>
  <conditionalFormatting sqref="B39:C39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I39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G39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H39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F39">
    <cfRule type="expression" priority="3" dxfId="1" stopIfTrue="1">
      <formula>#REF!=0</formula>
    </cfRule>
    <cfRule type="expression" priority="4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K37"/>
  <sheetViews>
    <sheetView showGridLines="0" zoomScalePageLayoutView="0" workbookViewId="0" topLeftCell="A5">
      <selection activeCell="M18" sqref="M18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 t="s">
        <v>21</v>
      </c>
      <c r="D1" s="36"/>
    </row>
    <row r="2" ht="17.25" customHeight="1"/>
    <row r="3" spans="2:5" ht="12.75">
      <c r="B3" s="37" t="s">
        <v>22</v>
      </c>
      <c r="C3" s="38">
        <f>'termíny-rezervace'!B16</f>
        <v>0</v>
      </c>
      <c r="D3" s="38"/>
      <c r="E3" s="4"/>
    </row>
    <row r="4" spans="2:5" ht="12.75">
      <c r="B4" s="37" t="s">
        <v>23</v>
      </c>
      <c r="C4" s="39">
        <f>'termíny-rezervace'!C18</f>
        <v>43556</v>
      </c>
      <c r="D4" s="39"/>
      <c r="E4" s="14"/>
    </row>
    <row r="5" spans="2:11" ht="12.75" customHeight="1">
      <c r="B5" s="90">
        <f>SUBTOTAL(3,B7:B828)</f>
        <v>30</v>
      </c>
      <c r="C5" s="469" t="s">
        <v>17</v>
      </c>
      <c r="D5" s="89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88" t="s">
        <v>25</v>
      </c>
      <c r="C6" s="469"/>
      <c r="D6" s="88"/>
      <c r="E6" s="88" t="s">
        <v>9</v>
      </c>
      <c r="F6" s="88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26" t="s">
        <v>49</v>
      </c>
      <c r="C7" s="22" t="s">
        <v>50</v>
      </c>
      <c r="D7" s="23"/>
      <c r="E7" s="23" t="s">
        <v>12</v>
      </c>
      <c r="F7" s="23" t="s">
        <v>12</v>
      </c>
      <c r="G7" s="23"/>
      <c r="H7" s="23" t="s">
        <v>12</v>
      </c>
      <c r="I7" s="26" t="s">
        <v>51</v>
      </c>
      <c r="J7" s="24">
        <v>724402449</v>
      </c>
      <c r="K7" s="20" t="s">
        <v>52</v>
      </c>
    </row>
    <row r="8" spans="2:11" s="4" customFormat="1" ht="13.5" customHeight="1">
      <c r="B8" s="26" t="s">
        <v>53</v>
      </c>
      <c r="C8" s="22" t="s">
        <v>50</v>
      </c>
      <c r="D8" s="23"/>
      <c r="E8" s="23" t="s">
        <v>12</v>
      </c>
      <c r="F8" s="23" t="s">
        <v>12</v>
      </c>
      <c r="G8" s="23"/>
      <c r="H8" s="23" t="s">
        <v>12</v>
      </c>
      <c r="I8" s="26" t="s">
        <v>51</v>
      </c>
      <c r="J8" s="24">
        <v>724402449</v>
      </c>
      <c r="K8" s="20" t="s">
        <v>52</v>
      </c>
    </row>
    <row r="9" spans="2:11" s="4" customFormat="1" ht="13.5" customHeight="1">
      <c r="B9" s="16" t="s">
        <v>54</v>
      </c>
      <c r="C9" s="22" t="s">
        <v>55</v>
      </c>
      <c r="D9" s="15"/>
      <c r="E9" s="15"/>
      <c r="F9" s="15" t="s">
        <v>12</v>
      </c>
      <c r="G9" s="15"/>
      <c r="H9" s="15" t="s">
        <v>12</v>
      </c>
      <c r="I9" s="26" t="s">
        <v>56</v>
      </c>
      <c r="J9" s="24">
        <v>606743374</v>
      </c>
      <c r="K9" s="20" t="s">
        <v>57</v>
      </c>
    </row>
    <row r="10" spans="2:11" s="4" customFormat="1" ht="13.5" customHeight="1">
      <c r="B10" s="138" t="s">
        <v>58</v>
      </c>
      <c r="C10" s="22" t="s">
        <v>55</v>
      </c>
      <c r="D10" s="139"/>
      <c r="E10" s="140" t="s">
        <v>12</v>
      </c>
      <c r="F10" s="140" t="s">
        <v>12</v>
      </c>
      <c r="G10" s="140"/>
      <c r="H10" s="140" t="s">
        <v>12</v>
      </c>
      <c r="I10" s="26" t="s">
        <v>56</v>
      </c>
      <c r="J10" s="24">
        <v>606743374</v>
      </c>
      <c r="K10" s="20" t="s">
        <v>57</v>
      </c>
    </row>
    <row r="11" spans="2:11" s="4" customFormat="1" ht="13.5" customHeight="1">
      <c r="B11" s="148" t="s">
        <v>59</v>
      </c>
      <c r="C11" s="150" t="s">
        <v>60</v>
      </c>
      <c r="D11" s="150"/>
      <c r="E11" s="152" t="s">
        <v>12</v>
      </c>
      <c r="F11" s="152" t="s">
        <v>12</v>
      </c>
      <c r="G11" s="152" t="s">
        <v>12</v>
      </c>
      <c r="H11" s="152"/>
      <c r="I11" s="148" t="s">
        <v>59</v>
      </c>
      <c r="J11" s="149">
        <v>724446652</v>
      </c>
      <c r="K11" s="21" t="s">
        <v>61</v>
      </c>
    </row>
    <row r="12" spans="2:11" s="4" customFormat="1" ht="13.5" customHeight="1">
      <c r="B12" s="153" t="s">
        <v>62</v>
      </c>
      <c r="C12" s="150" t="s">
        <v>60</v>
      </c>
      <c r="D12" s="146"/>
      <c r="E12" s="152" t="s">
        <v>12</v>
      </c>
      <c r="F12" s="152" t="s">
        <v>12</v>
      </c>
      <c r="G12" s="152" t="s">
        <v>12</v>
      </c>
      <c r="H12" s="152"/>
      <c r="I12" s="153" t="s">
        <v>62</v>
      </c>
      <c r="J12" s="151">
        <v>602751078</v>
      </c>
      <c r="K12" s="21" t="s">
        <v>63</v>
      </c>
    </row>
    <row r="13" spans="2:11" s="4" customFormat="1" ht="13.5" customHeight="1">
      <c r="B13" s="147" t="s">
        <v>64</v>
      </c>
      <c r="C13" s="150" t="s">
        <v>60</v>
      </c>
      <c r="D13" s="146"/>
      <c r="E13" s="152" t="s">
        <v>12</v>
      </c>
      <c r="F13" s="152" t="s">
        <v>12</v>
      </c>
      <c r="G13" s="152" t="s">
        <v>12</v>
      </c>
      <c r="H13" s="152"/>
      <c r="I13" s="147" t="s">
        <v>64</v>
      </c>
      <c r="J13" s="155">
        <v>606661917</v>
      </c>
      <c r="K13" s="154" t="s">
        <v>65</v>
      </c>
    </row>
    <row r="14" spans="2:11" s="4" customFormat="1" ht="13.5" customHeight="1">
      <c r="B14" s="153" t="s">
        <v>66</v>
      </c>
      <c r="C14" s="150" t="s">
        <v>60</v>
      </c>
      <c r="D14" s="152"/>
      <c r="E14" s="152" t="s">
        <v>12</v>
      </c>
      <c r="F14" s="152" t="s">
        <v>12</v>
      </c>
      <c r="G14" s="152" t="s">
        <v>12</v>
      </c>
      <c r="H14" s="152"/>
      <c r="I14" s="153" t="s">
        <v>66</v>
      </c>
      <c r="J14" s="155">
        <v>602782350</v>
      </c>
      <c r="K14" s="21" t="s">
        <v>67</v>
      </c>
    </row>
    <row r="15" spans="2:11" s="4" customFormat="1" ht="13.5" customHeight="1">
      <c r="B15" s="148" t="s">
        <v>68</v>
      </c>
      <c r="C15" s="150" t="s">
        <v>60</v>
      </c>
      <c r="D15" s="150"/>
      <c r="E15" s="152" t="s">
        <v>12</v>
      </c>
      <c r="F15" s="152" t="s">
        <v>12</v>
      </c>
      <c r="G15" s="152" t="s">
        <v>12</v>
      </c>
      <c r="H15" s="152"/>
      <c r="I15" s="148" t="s">
        <v>68</v>
      </c>
      <c r="J15" s="149">
        <v>606770038</v>
      </c>
      <c r="K15" s="20" t="s">
        <v>69</v>
      </c>
    </row>
    <row r="16" spans="2:11" s="4" customFormat="1" ht="13.5" customHeight="1">
      <c r="B16" s="162" t="s">
        <v>70</v>
      </c>
      <c r="C16" s="159" t="s">
        <v>46</v>
      </c>
      <c r="D16" s="159"/>
      <c r="E16" s="17"/>
      <c r="F16" s="18" t="s">
        <v>12</v>
      </c>
      <c r="G16" s="18"/>
      <c r="H16" s="18" t="s">
        <v>12</v>
      </c>
      <c r="I16" s="28" t="s">
        <v>44</v>
      </c>
      <c r="J16" s="100">
        <v>602654478</v>
      </c>
      <c r="K16" s="20" t="s">
        <v>45</v>
      </c>
    </row>
    <row r="17" spans="2:11" s="4" customFormat="1" ht="13.5" customHeight="1">
      <c r="B17" s="166"/>
      <c r="C17" s="167"/>
      <c r="D17" s="164"/>
      <c r="E17" s="168"/>
      <c r="F17" s="168"/>
      <c r="G17" s="164"/>
      <c r="H17" s="18"/>
      <c r="I17" s="166"/>
      <c r="J17" s="165"/>
      <c r="K17" s="21"/>
    </row>
    <row r="18" spans="2:11" s="4" customFormat="1" ht="13.5" customHeight="1">
      <c r="B18" s="173" t="s">
        <v>71</v>
      </c>
      <c r="C18" s="169" t="s">
        <v>72</v>
      </c>
      <c r="D18" s="172"/>
      <c r="E18" s="172"/>
      <c r="F18" s="172" t="s">
        <v>12</v>
      </c>
      <c r="G18" s="172" t="s">
        <v>12</v>
      </c>
      <c r="H18" s="172"/>
      <c r="I18" s="171" t="s">
        <v>73</v>
      </c>
      <c r="J18" s="170">
        <v>602245573</v>
      </c>
      <c r="K18" s="21" t="s">
        <v>74</v>
      </c>
    </row>
    <row r="19" spans="2:11" s="4" customFormat="1" ht="13.5" customHeight="1">
      <c r="B19" s="173" t="s">
        <v>75</v>
      </c>
      <c r="C19" s="169" t="s">
        <v>72</v>
      </c>
      <c r="D19" s="172"/>
      <c r="E19" s="172"/>
      <c r="F19" s="172" t="s">
        <v>12</v>
      </c>
      <c r="G19" s="172" t="s">
        <v>12</v>
      </c>
      <c r="H19" s="172"/>
      <c r="I19" s="171" t="s">
        <v>73</v>
      </c>
      <c r="J19" s="170">
        <v>602245573</v>
      </c>
      <c r="K19" s="21" t="s">
        <v>74</v>
      </c>
    </row>
    <row r="20" spans="2:11" s="4" customFormat="1" ht="13.5" customHeight="1">
      <c r="B20" s="178" t="s">
        <v>76</v>
      </c>
      <c r="C20" s="174" t="s">
        <v>77</v>
      </c>
      <c r="D20" s="177"/>
      <c r="E20" s="177"/>
      <c r="F20" s="177" t="s">
        <v>12</v>
      </c>
      <c r="G20" s="177" t="s">
        <v>12</v>
      </c>
      <c r="H20" s="177"/>
      <c r="I20" s="176" t="s">
        <v>76</v>
      </c>
      <c r="J20" s="175">
        <v>271415744</v>
      </c>
      <c r="K20" s="21" t="s">
        <v>78</v>
      </c>
    </row>
    <row r="21" spans="2:11" s="4" customFormat="1" ht="13.5" customHeight="1">
      <c r="B21" s="178" t="s">
        <v>79</v>
      </c>
      <c r="C21" s="174" t="s">
        <v>77</v>
      </c>
      <c r="D21" s="177"/>
      <c r="E21" s="177"/>
      <c r="F21" s="177" t="s">
        <v>12</v>
      </c>
      <c r="G21" s="177" t="s">
        <v>12</v>
      </c>
      <c r="H21" s="177"/>
      <c r="I21" s="176" t="s">
        <v>76</v>
      </c>
      <c r="J21" s="175">
        <v>271415744</v>
      </c>
      <c r="K21" s="21" t="s">
        <v>78</v>
      </c>
    </row>
    <row r="22" spans="2:11" s="4" customFormat="1" ht="13.5" customHeight="1">
      <c r="B22" s="180" t="s">
        <v>80</v>
      </c>
      <c r="C22" s="17" t="s">
        <v>81</v>
      </c>
      <c r="D22" s="18"/>
      <c r="E22" s="18" t="s">
        <v>12</v>
      </c>
      <c r="F22" s="18" t="s">
        <v>12</v>
      </c>
      <c r="G22" s="18"/>
      <c r="H22" s="18" t="s">
        <v>12</v>
      </c>
      <c r="I22" s="179" t="s">
        <v>82</v>
      </c>
      <c r="J22" s="100">
        <v>603581203</v>
      </c>
      <c r="K22" s="21" t="s">
        <v>83</v>
      </c>
    </row>
    <row r="23" spans="2:11" s="4" customFormat="1" ht="13.5" customHeight="1">
      <c r="B23" s="188" t="s">
        <v>84</v>
      </c>
      <c r="C23" s="182" t="s">
        <v>85</v>
      </c>
      <c r="D23" s="187"/>
      <c r="E23" s="187" t="s">
        <v>12</v>
      </c>
      <c r="F23" s="187" t="s">
        <v>12</v>
      </c>
      <c r="G23" s="187"/>
      <c r="H23" s="187" t="s">
        <v>12</v>
      </c>
      <c r="I23" s="184" t="s">
        <v>86</v>
      </c>
      <c r="J23" s="183">
        <v>281012612</v>
      </c>
      <c r="K23" s="21" t="s">
        <v>87</v>
      </c>
    </row>
    <row r="24" spans="2:11" s="4" customFormat="1" ht="13.5" customHeight="1">
      <c r="B24" s="186" t="s">
        <v>88</v>
      </c>
      <c r="C24" s="182" t="s">
        <v>85</v>
      </c>
      <c r="D24" s="181"/>
      <c r="E24" s="181" t="s">
        <v>12</v>
      </c>
      <c r="F24" s="181" t="s">
        <v>12</v>
      </c>
      <c r="G24" s="181"/>
      <c r="H24" s="181" t="s">
        <v>12</v>
      </c>
      <c r="I24" s="185" t="s">
        <v>86</v>
      </c>
      <c r="J24" s="183">
        <v>281012612</v>
      </c>
      <c r="K24" s="189" t="s">
        <v>87</v>
      </c>
    </row>
    <row r="25" spans="2:11" s="4" customFormat="1" ht="13.5" customHeight="1">
      <c r="B25" s="191" t="s">
        <v>92</v>
      </c>
      <c r="C25" s="191" t="s">
        <v>89</v>
      </c>
      <c r="D25" s="191"/>
      <c r="E25" s="190" t="s">
        <v>12</v>
      </c>
      <c r="F25" s="190" t="s">
        <v>12</v>
      </c>
      <c r="G25" s="190" t="s">
        <v>12</v>
      </c>
      <c r="H25" s="190"/>
      <c r="I25" s="190" t="s">
        <v>90</v>
      </c>
      <c r="J25" s="24">
        <v>721382697</v>
      </c>
      <c r="K25" s="5" t="s">
        <v>91</v>
      </c>
    </row>
    <row r="26" spans="2:11" s="4" customFormat="1" ht="13.5" customHeight="1">
      <c r="B26" s="16" t="s">
        <v>93</v>
      </c>
      <c r="C26" s="16" t="s">
        <v>89</v>
      </c>
      <c r="D26" s="16"/>
      <c r="E26" s="15" t="s">
        <v>12</v>
      </c>
      <c r="F26" s="15" t="s">
        <v>12</v>
      </c>
      <c r="G26" s="15" t="s">
        <v>12</v>
      </c>
      <c r="H26" s="15"/>
      <c r="I26" s="15" t="s">
        <v>90</v>
      </c>
      <c r="J26" s="19">
        <v>721382697</v>
      </c>
      <c r="K26" s="192" t="s">
        <v>91</v>
      </c>
    </row>
    <row r="27" spans="2:11" s="4" customFormat="1" ht="13.5" customHeight="1">
      <c r="B27" s="16" t="s">
        <v>94</v>
      </c>
      <c r="C27" s="16" t="s">
        <v>89</v>
      </c>
      <c r="D27" s="16"/>
      <c r="E27" s="15" t="s">
        <v>12</v>
      </c>
      <c r="F27" s="15" t="s">
        <v>12</v>
      </c>
      <c r="G27" s="15" t="s">
        <v>12</v>
      </c>
      <c r="H27" s="15"/>
      <c r="I27" s="15" t="s">
        <v>90</v>
      </c>
      <c r="J27" s="19">
        <v>721382697</v>
      </c>
      <c r="K27" s="192" t="s">
        <v>91</v>
      </c>
    </row>
    <row r="28" spans="2:11" s="4" customFormat="1" ht="13.5" customHeight="1">
      <c r="B28" s="194" t="s">
        <v>98</v>
      </c>
      <c r="C28" s="194" t="s">
        <v>95</v>
      </c>
      <c r="D28" s="194"/>
      <c r="E28" s="193" t="s">
        <v>12</v>
      </c>
      <c r="F28" s="193" t="s">
        <v>12</v>
      </c>
      <c r="G28" s="193"/>
      <c r="H28" s="193" t="s">
        <v>12</v>
      </c>
      <c r="I28" s="195" t="s">
        <v>96</v>
      </c>
      <c r="J28" s="24">
        <v>474624373</v>
      </c>
      <c r="K28" s="21" t="s">
        <v>97</v>
      </c>
    </row>
    <row r="29" spans="2:11" s="4" customFormat="1" ht="13.5" customHeight="1">
      <c r="B29" s="16" t="s">
        <v>99</v>
      </c>
      <c r="C29" s="194" t="s">
        <v>95</v>
      </c>
      <c r="D29" s="16"/>
      <c r="E29" s="15"/>
      <c r="F29" s="15" t="s">
        <v>12</v>
      </c>
      <c r="G29" s="15"/>
      <c r="H29" s="15" t="s">
        <v>12</v>
      </c>
      <c r="I29" s="195" t="s">
        <v>96</v>
      </c>
      <c r="J29" s="24">
        <v>474624373</v>
      </c>
      <c r="K29" s="21" t="s">
        <v>97</v>
      </c>
    </row>
    <row r="30" spans="2:11" s="4" customFormat="1" ht="13.5" customHeight="1">
      <c r="B30" s="197" t="s">
        <v>100</v>
      </c>
      <c r="C30" s="198" t="s">
        <v>77</v>
      </c>
      <c r="D30" s="197"/>
      <c r="E30" s="196"/>
      <c r="F30" s="196" t="s">
        <v>12</v>
      </c>
      <c r="G30" s="196" t="s">
        <v>12</v>
      </c>
      <c r="H30" s="196"/>
      <c r="I30" s="200" t="s">
        <v>76</v>
      </c>
      <c r="J30" s="199">
        <v>271415744</v>
      </c>
      <c r="K30" s="21" t="s">
        <v>78</v>
      </c>
    </row>
    <row r="31" spans="2:11" s="4" customFormat="1" ht="13.5" customHeight="1">
      <c r="B31" s="28" t="s">
        <v>101</v>
      </c>
      <c r="C31" s="17" t="s">
        <v>102</v>
      </c>
      <c r="D31" s="18"/>
      <c r="E31" s="18" t="s">
        <v>12</v>
      </c>
      <c r="F31" s="18" t="s">
        <v>12</v>
      </c>
      <c r="G31" s="18"/>
      <c r="H31" s="18" t="s">
        <v>12</v>
      </c>
      <c r="I31" s="28" t="s">
        <v>103</v>
      </c>
      <c r="J31" s="100">
        <v>602696156</v>
      </c>
      <c r="K31" s="20" t="s">
        <v>104</v>
      </c>
    </row>
    <row r="32" spans="2:11" ht="12.75">
      <c r="B32" s="28" t="s">
        <v>105</v>
      </c>
      <c r="C32" s="17" t="s">
        <v>102</v>
      </c>
      <c r="D32" s="18"/>
      <c r="E32" s="18" t="s">
        <v>12</v>
      </c>
      <c r="F32" s="18" t="s">
        <v>12</v>
      </c>
      <c r="G32" s="18"/>
      <c r="H32" s="18" t="s">
        <v>12</v>
      </c>
      <c r="I32" s="28" t="s">
        <v>103</v>
      </c>
      <c r="J32" s="100">
        <v>602696156</v>
      </c>
      <c r="K32" s="20" t="s">
        <v>104</v>
      </c>
    </row>
    <row r="33" spans="2:11" ht="12.75">
      <c r="B33" s="16" t="s">
        <v>106</v>
      </c>
      <c r="C33" s="17" t="s">
        <v>102</v>
      </c>
      <c r="D33" s="15"/>
      <c r="E33" s="15" t="s">
        <v>12</v>
      </c>
      <c r="F33" s="15" t="s">
        <v>12</v>
      </c>
      <c r="G33" s="15"/>
      <c r="H33" s="15" t="s">
        <v>12</v>
      </c>
      <c r="I33" s="28" t="s">
        <v>103</v>
      </c>
      <c r="J33" s="100">
        <v>602696156</v>
      </c>
      <c r="K33" s="20" t="s">
        <v>104</v>
      </c>
    </row>
    <row r="34" spans="2:11" ht="12.75">
      <c r="B34" s="201" t="s">
        <v>107</v>
      </c>
      <c r="C34" s="202" t="s">
        <v>102</v>
      </c>
      <c r="D34" s="202"/>
      <c r="E34" s="203" t="s">
        <v>12</v>
      </c>
      <c r="F34" s="203" t="s">
        <v>12</v>
      </c>
      <c r="G34" s="203"/>
      <c r="H34" s="203" t="s">
        <v>12</v>
      </c>
      <c r="I34" s="201" t="s">
        <v>103</v>
      </c>
      <c r="J34" s="205">
        <v>602696156</v>
      </c>
      <c r="K34" s="20" t="s">
        <v>104</v>
      </c>
    </row>
    <row r="35" spans="2:11" ht="12.75">
      <c r="B35" s="204" t="s">
        <v>108</v>
      </c>
      <c r="C35" s="202" t="s">
        <v>102</v>
      </c>
      <c r="D35" s="202"/>
      <c r="E35" s="203" t="s">
        <v>12</v>
      </c>
      <c r="F35" s="203" t="s">
        <v>12</v>
      </c>
      <c r="G35" s="203" t="s">
        <v>12</v>
      </c>
      <c r="H35" s="203"/>
      <c r="I35" s="201" t="s">
        <v>103</v>
      </c>
      <c r="J35" s="205">
        <v>602696156</v>
      </c>
      <c r="K35" s="20" t="s">
        <v>104</v>
      </c>
    </row>
    <row r="36" spans="2:11" ht="15">
      <c r="B36" s="197" t="s">
        <v>110</v>
      </c>
      <c r="C36" s="206" t="s">
        <v>109</v>
      </c>
      <c r="D36" s="84"/>
      <c r="E36" s="83"/>
      <c r="F36" s="83" t="s">
        <v>12</v>
      </c>
      <c r="G36" s="83" t="s">
        <v>12</v>
      </c>
      <c r="H36" s="83"/>
      <c r="I36" s="197" t="s">
        <v>110</v>
      </c>
      <c r="J36" s="131">
        <v>605475174</v>
      </c>
      <c r="K36" s="5" t="s">
        <v>112</v>
      </c>
    </row>
    <row r="37" spans="2:11" ht="15">
      <c r="B37" s="197" t="s">
        <v>111</v>
      </c>
      <c r="C37" s="206" t="s">
        <v>109</v>
      </c>
      <c r="D37" s="197"/>
      <c r="E37" s="196"/>
      <c r="F37" s="196" t="s">
        <v>12</v>
      </c>
      <c r="G37" s="196" t="s">
        <v>12</v>
      </c>
      <c r="H37" s="196"/>
      <c r="I37" s="197" t="s">
        <v>110</v>
      </c>
      <c r="J37" s="131">
        <v>605475174</v>
      </c>
      <c r="K37" s="5" t="s">
        <v>112</v>
      </c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121" dxfId="1" stopIfTrue="1">
      <formula>#REF!=0</formula>
    </cfRule>
    <cfRule type="expression" priority="122" dxfId="0" stopIfTrue="1">
      <formula>#REF!&gt;0</formula>
    </cfRule>
  </conditionalFormatting>
  <conditionalFormatting sqref="B15">
    <cfRule type="expression" priority="119" dxfId="1" stopIfTrue="1">
      <formula>#REF!=0</formula>
    </cfRule>
    <cfRule type="expression" priority="120" dxfId="0" stopIfTrue="1">
      <formula>#REF!&gt;0</formula>
    </cfRule>
  </conditionalFormatting>
  <conditionalFormatting sqref="I18:J20 I30:J32 I23:J24 J21 I26:J28 I25">
    <cfRule type="expression" priority="117" dxfId="1" stopIfTrue="1">
      <formula>#REF!=0</formula>
    </cfRule>
    <cfRule type="expression" priority="118" dxfId="0" stopIfTrue="1">
      <formula>#REF!&gt;0</formula>
    </cfRule>
  </conditionalFormatting>
  <conditionalFormatting sqref="J15 J17">
    <cfRule type="expression" priority="115" dxfId="1" stopIfTrue="1">
      <formula>#REF!=0</formula>
    </cfRule>
    <cfRule type="expression" priority="116" dxfId="0" stopIfTrue="1">
      <formula>#REF!&gt;0</formula>
    </cfRule>
  </conditionalFormatting>
  <conditionalFormatting sqref="J15 J17">
    <cfRule type="expression" priority="113" dxfId="1" stopIfTrue="1">
      <formula>#REF!=0</formula>
    </cfRule>
    <cfRule type="expression" priority="114" dxfId="0" stopIfTrue="1">
      <formula>#REF!&gt;0</formula>
    </cfRule>
  </conditionalFormatting>
  <conditionalFormatting sqref="J15 J17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E17:H32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E15 G15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E12:E14 G12:G14 I12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I13:I14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I15 I17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I29:J29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C11:D11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J11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J11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J11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E11 G11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I11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B21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B22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I21:I22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J22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B23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B7:D7 B9:D10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E7:H7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E9:H10 F11:F15 H11:H15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K7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K7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K7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I7 I9:I10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J7 J9:J10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J7 J9:J10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J7 J9:J10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J25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B8:D8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E8:H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K8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K8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K8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I8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J8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J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8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B33:D35 B36 D36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I33:J35 J3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E33:H36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C16:D1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E16:H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I1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J1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J1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1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B16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B37 D37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E37:H37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I36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J37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I37">
    <cfRule type="expression" priority="1" dxfId="1" stopIfTrue="1">
      <formula>#REF!=0</formula>
    </cfRule>
    <cfRule type="expression" priority="2" dxfId="0" stopIfTrue="1">
      <formula>#REF!&gt;0</formula>
    </cfRule>
  </conditionalFormatting>
  <hyperlinks>
    <hyperlink ref="K7" r:id="rId1" display="marketa.najmanova@ase.cz"/>
    <hyperlink ref="K8" r:id="rId2" display="marketa.najmanova@ase.cz"/>
    <hyperlink ref="K9" r:id="rId3" display="hudeczek@hudeczek.cz"/>
    <hyperlink ref="K10" r:id="rId4" display="hudeczek@hudeczek.cz"/>
    <hyperlink ref="K11" r:id="rId5" display="rostislav.hypius@cez.cz"/>
    <hyperlink ref="K12" r:id="rId6" display="martin.vejvoda@cez.cz"/>
    <hyperlink ref="K13" r:id="rId7" display="jan.filka@cez.cz"/>
    <hyperlink ref="K14" r:id="rId8" display="radek.jirucha@cez.cz"/>
    <hyperlink ref="K15" r:id="rId9" display="petr.kuca@cez.cz"/>
    <hyperlink ref="K18" r:id="rId10" display="pavel.raba@batpro.cz"/>
    <hyperlink ref="K19" r:id="rId11" display="pavel.raba@batpro.cz"/>
    <hyperlink ref="K20" r:id="rId12" display="info@dakel.cz"/>
    <hyperlink ref="K21" r:id="rId13" display="info@dakel.cz"/>
    <hyperlink ref="K22" r:id="rId14" display="tlapam@seznam.cz"/>
    <hyperlink ref="K23" r:id="rId15" display="iliznerova@klima-classic.cz"/>
    <hyperlink ref="K24" r:id="rId16" display="iliznerova@klima-classic.cz"/>
    <hyperlink ref="K25" r:id="rId17" display="lucie.mazna@cz.abb.com"/>
    <hyperlink ref="K26" r:id="rId18" display="lucie.mazna@cz.abb.com"/>
    <hyperlink ref="K27" r:id="rId19" display="lucie.mazna@cz.abb.com"/>
    <hyperlink ref="K28" r:id="rId20" display="info@vakutex.cz"/>
    <hyperlink ref="K29" r:id="rId21" display="info@vakutex.cz"/>
    <hyperlink ref="K30" r:id="rId22" display="info@dakel.cz"/>
    <hyperlink ref="K31" r:id="rId23" display="info@mepp.cz"/>
    <hyperlink ref="K32" r:id="rId24" display="info@mepp.cz"/>
    <hyperlink ref="K34" r:id="rId25" display="info@mepp.cz"/>
    <hyperlink ref="K33" r:id="rId26" display="info@mepp.cz"/>
    <hyperlink ref="K35" r:id="rId27" display="info@mepp.cz"/>
  </hyperlinks>
  <printOptions/>
  <pageMargins left="0.7" right="0.7" top="0.787401575" bottom="0.787401575" header="0.3" footer="0.3"/>
  <pageSetup horizontalDpi="600" verticalDpi="600" orientation="portrait" paperSize="9" r:id="rId31"/>
  <drawing r:id="rId30"/>
  <legacyDrawing r:id="rId2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8"/>
  <sheetViews>
    <sheetView showGridLines="0" zoomScalePageLayoutView="0" workbookViewId="0" topLeftCell="A16">
      <selection activeCell="C35" sqref="C35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5" width="5.7109375" style="0" customWidth="1"/>
    <col min="6" max="7" width="8.7109375" style="0" customWidth="1"/>
    <col min="8" max="8" width="18.57421875" style="0" customWidth="1"/>
    <col min="9" max="9" width="13.8515625" style="1" customWidth="1"/>
    <col min="10" max="10" width="31.421875" style="0" customWidth="1"/>
  </cols>
  <sheetData>
    <row r="1" ht="12.75"/>
    <row r="2" spans="2:4" ht="12.75">
      <c r="B2" s="37" t="s">
        <v>22</v>
      </c>
      <c r="C2" s="38" t="str">
        <f>'termíny-rezervace'!B18</f>
        <v>Štěchovice, budova ředitelství, 3. patro, místnost 309</v>
      </c>
      <c r="D2" s="4"/>
    </row>
    <row r="3" spans="2:4" ht="12.75">
      <c r="B3" s="37" t="s">
        <v>23</v>
      </c>
      <c r="C3" s="39">
        <f>'termíny-rezervace'!C18</f>
        <v>43556</v>
      </c>
      <c r="D3" s="14"/>
    </row>
    <row r="4" spans="2:10" ht="12.75" customHeight="1">
      <c r="B4" s="90">
        <f>SUBTOTAL(3,B6:B823)</f>
        <v>30</v>
      </c>
      <c r="C4" s="469" t="s">
        <v>17</v>
      </c>
      <c r="D4" s="470" t="s">
        <v>11</v>
      </c>
      <c r="E4" s="471"/>
      <c r="F4" s="472" t="s">
        <v>24</v>
      </c>
      <c r="G4" s="473"/>
      <c r="H4" s="474" t="s">
        <v>13</v>
      </c>
      <c r="I4" s="475"/>
      <c r="J4" s="476"/>
    </row>
    <row r="5" spans="2:10" ht="18" customHeight="1">
      <c r="B5" s="163" t="s">
        <v>25</v>
      </c>
      <c r="C5" s="469"/>
      <c r="D5" s="163" t="s">
        <v>9</v>
      </c>
      <c r="E5" s="163" t="s">
        <v>10</v>
      </c>
      <c r="F5" s="43" t="s">
        <v>26</v>
      </c>
      <c r="G5" s="43" t="s">
        <v>27</v>
      </c>
      <c r="H5" s="44" t="s">
        <v>14</v>
      </c>
      <c r="I5" s="45" t="s">
        <v>15</v>
      </c>
      <c r="J5" s="45" t="s">
        <v>7</v>
      </c>
    </row>
    <row r="6" spans="2:10" s="4" customFormat="1" ht="13.5" customHeight="1">
      <c r="B6" s="450" t="s">
        <v>409</v>
      </c>
      <c r="C6" s="448" t="s">
        <v>294</v>
      </c>
      <c r="D6" s="449" t="s">
        <v>12</v>
      </c>
      <c r="E6" s="449"/>
      <c r="F6" s="449"/>
      <c r="G6" s="18" t="s">
        <v>12</v>
      </c>
      <c r="H6" s="204"/>
      <c r="I6" s="199"/>
      <c r="J6" s="21"/>
    </row>
    <row r="7" spans="2:10" s="4" customFormat="1" ht="13.5" customHeight="1">
      <c r="B7" s="453" t="s">
        <v>410</v>
      </c>
      <c r="C7" s="453" t="s">
        <v>411</v>
      </c>
      <c r="D7" s="454"/>
      <c r="E7" s="454" t="s">
        <v>12</v>
      </c>
      <c r="F7" s="454"/>
      <c r="G7" s="454" t="s">
        <v>12</v>
      </c>
      <c r="H7" s="28"/>
      <c r="I7" s="100"/>
      <c r="J7" s="20"/>
    </row>
    <row r="8" spans="2:10" s="4" customFormat="1" ht="13.5" customHeight="1">
      <c r="B8" s="453" t="s">
        <v>412</v>
      </c>
      <c r="C8" s="453" t="s">
        <v>411</v>
      </c>
      <c r="D8" s="454"/>
      <c r="E8" s="454" t="s">
        <v>12</v>
      </c>
      <c r="F8" s="454"/>
      <c r="G8" s="454" t="s">
        <v>12</v>
      </c>
      <c r="H8" s="28"/>
      <c r="I8" s="100"/>
      <c r="J8" s="20"/>
    </row>
    <row r="9" spans="2:10" s="4" customFormat="1" ht="13.5" customHeight="1">
      <c r="B9" s="453" t="s">
        <v>413</v>
      </c>
      <c r="C9" s="453" t="s">
        <v>411</v>
      </c>
      <c r="D9" s="454"/>
      <c r="E9" s="454" t="s">
        <v>12</v>
      </c>
      <c r="F9" s="454"/>
      <c r="G9" s="454" t="s">
        <v>12</v>
      </c>
      <c r="H9" s="28"/>
      <c r="I9" s="100"/>
      <c r="J9" s="20"/>
    </row>
    <row r="10" spans="2:10" s="4" customFormat="1" ht="13.5" customHeight="1">
      <c r="B10" s="453" t="s">
        <v>414</v>
      </c>
      <c r="C10" s="453" t="s">
        <v>411</v>
      </c>
      <c r="D10" s="454"/>
      <c r="E10" s="454" t="s">
        <v>12</v>
      </c>
      <c r="F10" s="454"/>
      <c r="G10" s="454" t="s">
        <v>12</v>
      </c>
      <c r="H10" s="26"/>
      <c r="I10" s="24"/>
      <c r="J10" s="20"/>
    </row>
    <row r="11" spans="2:10" s="4" customFormat="1" ht="13.5" customHeight="1">
      <c r="B11" s="453" t="s">
        <v>415</v>
      </c>
      <c r="C11" s="453" t="s">
        <v>411</v>
      </c>
      <c r="D11" s="454"/>
      <c r="E11" s="454" t="s">
        <v>12</v>
      </c>
      <c r="F11" s="452" t="s">
        <v>12</v>
      </c>
      <c r="G11" s="454"/>
      <c r="H11" s="26"/>
      <c r="I11" s="24"/>
      <c r="J11" s="20"/>
    </row>
    <row r="12" spans="2:10" s="4" customFormat="1" ht="13.5" customHeight="1">
      <c r="B12" s="451" t="s">
        <v>416</v>
      </c>
      <c r="C12" s="22" t="s">
        <v>417</v>
      </c>
      <c r="D12" s="23" t="s">
        <v>12</v>
      </c>
      <c r="E12" s="23"/>
      <c r="F12" s="23"/>
      <c r="G12" s="452" t="s">
        <v>12</v>
      </c>
      <c r="H12" s="26"/>
      <c r="I12" s="24"/>
      <c r="J12" s="20"/>
    </row>
    <row r="13" spans="2:10" s="4" customFormat="1" ht="13.5" customHeight="1">
      <c r="B13" s="451" t="s">
        <v>418</v>
      </c>
      <c r="C13" s="448" t="s">
        <v>417</v>
      </c>
      <c r="D13" s="452"/>
      <c r="E13" s="452" t="s">
        <v>12</v>
      </c>
      <c r="F13" s="452"/>
      <c r="G13" s="452" t="s">
        <v>12</v>
      </c>
      <c r="H13" s="210"/>
      <c r="I13" s="209"/>
      <c r="J13" s="21"/>
    </row>
    <row r="14" spans="2:10" s="4" customFormat="1" ht="13.5" customHeight="1">
      <c r="B14" s="435" t="s">
        <v>419</v>
      </c>
      <c r="C14" s="435" t="s">
        <v>417</v>
      </c>
      <c r="D14" s="436"/>
      <c r="E14" s="436" t="s">
        <v>12</v>
      </c>
      <c r="F14" s="436"/>
      <c r="G14" s="436" t="s">
        <v>12</v>
      </c>
      <c r="H14" s="211"/>
      <c r="I14" s="24"/>
      <c r="J14" s="5"/>
    </row>
    <row r="15" spans="2:10" s="4" customFormat="1" ht="13.5" customHeight="1">
      <c r="B15" s="16" t="s">
        <v>420</v>
      </c>
      <c r="C15" s="16" t="s">
        <v>417</v>
      </c>
      <c r="D15" s="15"/>
      <c r="E15" s="15" t="s">
        <v>12</v>
      </c>
      <c r="F15" s="15"/>
      <c r="G15" s="15" t="s">
        <v>12</v>
      </c>
      <c r="H15" s="15"/>
      <c r="I15" s="19"/>
      <c r="J15" s="192"/>
    </row>
    <row r="16" spans="2:10" s="4" customFormat="1" ht="13.5" customHeight="1">
      <c r="B16" s="16" t="s">
        <v>421</v>
      </c>
      <c r="C16" s="16" t="s">
        <v>422</v>
      </c>
      <c r="D16" s="15" t="s">
        <v>12</v>
      </c>
      <c r="E16" s="15"/>
      <c r="F16" s="15"/>
      <c r="G16" s="15" t="s">
        <v>12</v>
      </c>
      <c r="H16" s="15"/>
      <c r="I16" s="19"/>
      <c r="J16" s="192"/>
    </row>
    <row r="17" spans="2:10" s="4" customFormat="1" ht="13.5" customHeight="1">
      <c r="B17" s="453" t="s">
        <v>423</v>
      </c>
      <c r="C17" s="448" t="s">
        <v>422</v>
      </c>
      <c r="D17" s="18"/>
      <c r="E17" s="18" t="s">
        <v>12</v>
      </c>
      <c r="F17" s="18"/>
      <c r="G17" s="18" t="s">
        <v>12</v>
      </c>
      <c r="H17" s="28"/>
      <c r="I17" s="100"/>
      <c r="J17" s="20"/>
    </row>
    <row r="18" spans="2:10" s="4" customFormat="1" ht="13.5" customHeight="1">
      <c r="B18" s="453" t="s">
        <v>424</v>
      </c>
      <c r="C18" s="448" t="s">
        <v>422</v>
      </c>
      <c r="D18" s="17"/>
      <c r="E18" s="18" t="s">
        <v>12</v>
      </c>
      <c r="F18" s="18"/>
      <c r="G18" s="18" t="s">
        <v>12</v>
      </c>
      <c r="H18" s="28"/>
      <c r="I18" s="100"/>
      <c r="J18" s="20"/>
    </row>
    <row r="19" spans="2:10" s="4" customFormat="1" ht="13.5" customHeight="1">
      <c r="B19" s="453" t="s">
        <v>407</v>
      </c>
      <c r="C19" s="17" t="s">
        <v>407</v>
      </c>
      <c r="D19" s="18" t="s">
        <v>12</v>
      </c>
      <c r="E19" s="18" t="s">
        <v>12</v>
      </c>
      <c r="F19" s="18"/>
      <c r="G19" s="18" t="s">
        <v>12</v>
      </c>
      <c r="H19" s="28"/>
      <c r="I19" s="100"/>
      <c r="J19" s="20"/>
    </row>
    <row r="20" spans="2:10" s="4" customFormat="1" ht="13.5" customHeight="1">
      <c r="B20" s="216" t="s">
        <v>367</v>
      </c>
      <c r="C20" s="432" t="s">
        <v>430</v>
      </c>
      <c r="D20" s="436"/>
      <c r="E20" s="436" t="s">
        <v>12</v>
      </c>
      <c r="F20" s="436"/>
      <c r="G20" s="436" t="s">
        <v>12</v>
      </c>
      <c r="H20" s="212"/>
      <c r="I20" s="213"/>
      <c r="J20" s="27"/>
    </row>
    <row r="21" spans="2:10" s="4" customFormat="1" ht="13.5" customHeight="1">
      <c r="B21" s="25" t="s">
        <v>429</v>
      </c>
      <c r="C21" s="25"/>
      <c r="D21" s="436"/>
      <c r="E21" s="436" t="s">
        <v>12</v>
      </c>
      <c r="F21" s="436" t="s">
        <v>12</v>
      </c>
      <c r="G21" s="436"/>
      <c r="H21" s="212"/>
      <c r="I21" s="24"/>
      <c r="J21" s="27"/>
    </row>
    <row r="22" spans="2:10" s="4" customFormat="1" ht="13.5" customHeight="1">
      <c r="B22" s="216" t="s">
        <v>441</v>
      </c>
      <c r="C22" s="432" t="s">
        <v>442</v>
      </c>
      <c r="D22" s="452"/>
      <c r="E22" s="452" t="s">
        <v>12</v>
      </c>
      <c r="F22" s="452"/>
      <c r="G22" s="452" t="s">
        <v>12</v>
      </c>
      <c r="H22" s="212"/>
      <c r="I22" s="213"/>
      <c r="J22" s="27"/>
    </row>
    <row r="23" spans="2:10" s="4" customFormat="1" ht="13.5" customHeight="1">
      <c r="B23" s="16" t="s">
        <v>460</v>
      </c>
      <c r="C23" s="25" t="s">
        <v>461</v>
      </c>
      <c r="D23" s="436" t="s">
        <v>12</v>
      </c>
      <c r="E23" s="436" t="s">
        <v>12</v>
      </c>
      <c r="F23" s="436" t="s">
        <v>12</v>
      </c>
      <c r="G23" s="436"/>
      <c r="H23" s="212"/>
      <c r="I23" s="24"/>
      <c r="J23" s="27"/>
    </row>
    <row r="24" spans="2:10" s="4" customFormat="1" ht="13.5" customHeight="1">
      <c r="B24" s="16" t="s">
        <v>494</v>
      </c>
      <c r="C24" s="432" t="s">
        <v>434</v>
      </c>
      <c r="D24" s="436"/>
      <c r="E24" s="436" t="s">
        <v>12</v>
      </c>
      <c r="F24" s="436" t="s">
        <v>12</v>
      </c>
      <c r="G24" s="436"/>
      <c r="H24" s="212"/>
      <c r="I24" s="213"/>
      <c r="J24" s="27"/>
    </row>
    <row r="25" spans="2:10" s="4" customFormat="1" ht="13.5" customHeight="1">
      <c r="B25" s="16" t="s">
        <v>435</v>
      </c>
      <c r="C25" s="25" t="s">
        <v>434</v>
      </c>
      <c r="D25" s="436"/>
      <c r="E25" s="436" t="s">
        <v>12</v>
      </c>
      <c r="F25" s="436"/>
      <c r="G25" s="436" t="s">
        <v>12</v>
      </c>
      <c r="H25" s="212"/>
      <c r="I25" s="24"/>
      <c r="J25" s="27"/>
    </row>
    <row r="26" spans="2:10" s="4" customFormat="1" ht="13.5" customHeight="1">
      <c r="B26" s="216" t="s">
        <v>436</v>
      </c>
      <c r="C26" s="432" t="s">
        <v>434</v>
      </c>
      <c r="D26" s="436"/>
      <c r="E26" s="436" t="s">
        <v>12</v>
      </c>
      <c r="F26" s="436"/>
      <c r="G26" s="436" t="s">
        <v>12</v>
      </c>
      <c r="H26" s="214"/>
      <c r="I26" s="215"/>
      <c r="J26" s="27"/>
    </row>
    <row r="27" spans="2:10" s="4" customFormat="1" ht="13.5" customHeight="1">
      <c r="B27" s="25" t="s">
        <v>440</v>
      </c>
      <c r="C27" s="25" t="s">
        <v>438</v>
      </c>
      <c r="D27" s="23"/>
      <c r="E27" s="23" t="s">
        <v>12</v>
      </c>
      <c r="F27" s="23" t="s">
        <v>12</v>
      </c>
      <c r="G27" s="23"/>
      <c r="H27" s="23"/>
      <c r="I27" s="24"/>
      <c r="J27" s="5"/>
    </row>
    <row r="28" spans="2:10" s="4" customFormat="1" ht="13.5" customHeight="1">
      <c r="B28" s="453" t="s">
        <v>437</v>
      </c>
      <c r="C28" s="453" t="s">
        <v>438</v>
      </c>
      <c r="D28" s="452" t="s">
        <v>12</v>
      </c>
      <c r="E28" s="452" t="s">
        <v>12</v>
      </c>
      <c r="F28" s="452"/>
      <c r="G28" s="452" t="s">
        <v>12</v>
      </c>
      <c r="H28" s="217"/>
      <c r="I28" s="218"/>
      <c r="J28" s="5"/>
    </row>
    <row r="29" spans="2:10" ht="12.75">
      <c r="B29" s="453" t="s">
        <v>439</v>
      </c>
      <c r="C29" s="17" t="s">
        <v>438</v>
      </c>
      <c r="D29" s="18"/>
      <c r="E29" s="18" t="s">
        <v>12</v>
      </c>
      <c r="F29" s="18" t="s">
        <v>12</v>
      </c>
      <c r="G29" s="18"/>
      <c r="H29" s="28"/>
      <c r="I29" s="100"/>
      <c r="J29" s="20"/>
    </row>
    <row r="30" spans="2:10" ht="12.75">
      <c r="B30" s="435" t="s">
        <v>498</v>
      </c>
      <c r="C30" s="453" t="s">
        <v>492</v>
      </c>
      <c r="D30" s="452"/>
      <c r="E30" s="452" t="s">
        <v>12</v>
      </c>
      <c r="F30" s="452" t="s">
        <v>12</v>
      </c>
      <c r="G30" s="452"/>
      <c r="H30" s="220"/>
      <c r="I30" s="219"/>
      <c r="J30" s="5"/>
    </row>
    <row r="31" spans="2:10" ht="12.75">
      <c r="B31" s="435" t="s">
        <v>499</v>
      </c>
      <c r="C31" s="435" t="s">
        <v>492</v>
      </c>
      <c r="D31" s="436"/>
      <c r="E31" s="436" t="s">
        <v>12</v>
      </c>
      <c r="F31" s="436" t="s">
        <v>12</v>
      </c>
      <c r="G31" s="436"/>
      <c r="H31" s="130"/>
      <c r="I31" s="75"/>
      <c r="J31" s="5"/>
    </row>
    <row r="32" spans="2:10" ht="12.75">
      <c r="B32" s="132" t="s">
        <v>500</v>
      </c>
      <c r="C32" s="435" t="s">
        <v>492</v>
      </c>
      <c r="D32" s="130"/>
      <c r="E32" s="130" t="s">
        <v>12</v>
      </c>
      <c r="F32" s="130" t="s">
        <v>12</v>
      </c>
      <c r="G32" s="130"/>
      <c r="H32" s="130"/>
      <c r="I32" s="75"/>
      <c r="J32" s="5"/>
    </row>
    <row r="33" spans="2:10" ht="12.75">
      <c r="B33" s="132" t="s">
        <v>502</v>
      </c>
      <c r="C33" s="132" t="s">
        <v>492</v>
      </c>
      <c r="D33" s="459"/>
      <c r="E33" s="459" t="s">
        <v>12</v>
      </c>
      <c r="F33" s="436" t="s">
        <v>12</v>
      </c>
      <c r="G33" s="130"/>
      <c r="H33" s="132"/>
      <c r="I33" s="131"/>
      <c r="J33" s="5"/>
    </row>
    <row r="34" spans="2:10" ht="12.75">
      <c r="B34" s="435" t="s">
        <v>501</v>
      </c>
      <c r="C34" s="435" t="s">
        <v>492</v>
      </c>
      <c r="D34" s="459"/>
      <c r="E34" s="459" t="s">
        <v>12</v>
      </c>
      <c r="F34" s="436" t="s">
        <v>12</v>
      </c>
      <c r="G34" s="436"/>
      <c r="H34" s="436"/>
      <c r="I34" s="75"/>
      <c r="J34" s="5"/>
    </row>
    <row r="35" spans="2:10" ht="12.75">
      <c r="B35" s="435" t="s">
        <v>503</v>
      </c>
      <c r="C35" s="435" t="s">
        <v>492</v>
      </c>
      <c r="D35" s="459"/>
      <c r="E35" s="459" t="s">
        <v>12</v>
      </c>
      <c r="F35" s="436" t="s">
        <v>12</v>
      </c>
      <c r="G35" s="436"/>
      <c r="H35" s="435"/>
      <c r="I35" s="437"/>
      <c r="J35" s="5"/>
    </row>
    <row r="36" spans="2:10" ht="12.75">
      <c r="B36" s="435"/>
      <c r="C36" s="435"/>
      <c r="D36" s="459"/>
      <c r="E36" s="459"/>
      <c r="F36" s="436"/>
      <c r="G36" s="436"/>
      <c r="H36" s="436"/>
      <c r="I36" s="75"/>
      <c r="J36" s="5"/>
    </row>
    <row r="37" spans="2:10" ht="12.75" hidden="1">
      <c r="B37" s="435"/>
      <c r="C37" s="435"/>
      <c r="D37" s="459"/>
      <c r="E37" s="459"/>
      <c r="F37" s="436"/>
      <c r="G37" s="436"/>
      <c r="H37" s="435"/>
      <c r="I37" s="437"/>
      <c r="J37" s="5"/>
    </row>
    <row r="38" spans="2:10" ht="12.75" hidden="1">
      <c r="B38" s="435"/>
      <c r="C38" s="435"/>
      <c r="D38" s="459"/>
      <c r="E38" s="459"/>
      <c r="F38" s="436"/>
      <c r="G38" s="436"/>
      <c r="H38" s="436"/>
      <c r="I38" s="75"/>
      <c r="J38" s="5"/>
    </row>
  </sheetData>
  <sheetProtection/>
  <mergeCells count="4">
    <mergeCell ref="C4:C5"/>
    <mergeCell ref="D4:E4"/>
    <mergeCell ref="F4:G4"/>
    <mergeCell ref="H4:J4"/>
  </mergeCells>
  <conditionalFormatting sqref="B14:B17 B21 C14:C21 B10:B11 C11:C12 D11 F11 H11 E10:E12 G10:G12 B23:C29">
    <cfRule type="expression" priority="141" dxfId="1" stopIfTrue="1">
      <formula>#REF!=0</formula>
    </cfRule>
    <cfRule type="expression" priority="142" dxfId="0" stopIfTrue="1">
      <formula>#REF!&gt;0</formula>
    </cfRule>
  </conditionalFormatting>
  <conditionalFormatting sqref="B12">
    <cfRule type="expression" priority="139" dxfId="1" stopIfTrue="1">
      <formula>#REF!=0</formula>
    </cfRule>
    <cfRule type="expression" priority="140" dxfId="0" stopIfTrue="1">
      <formula>#REF!&gt;0</formula>
    </cfRule>
  </conditionalFormatting>
  <conditionalFormatting sqref="H15:I17 H27:I29 H20:I21 I18 H23:I25 H22">
    <cfRule type="expression" priority="137" dxfId="1" stopIfTrue="1">
      <formula>#REF!=0</formula>
    </cfRule>
    <cfRule type="expression" priority="138" dxfId="0" stopIfTrue="1">
      <formula>#REF!&gt;0</formula>
    </cfRule>
  </conditionalFormatting>
  <conditionalFormatting sqref="I12 I14">
    <cfRule type="expression" priority="135" dxfId="1" stopIfTrue="1">
      <formula>#REF!=0</formula>
    </cfRule>
    <cfRule type="expression" priority="136" dxfId="0" stopIfTrue="1">
      <formula>#REF!&gt;0</formula>
    </cfRule>
  </conditionalFormatting>
  <conditionalFormatting sqref="I12 I14">
    <cfRule type="expression" priority="133" dxfId="1" stopIfTrue="1">
      <formula>#REF!=0</formula>
    </cfRule>
    <cfRule type="expression" priority="134" dxfId="0" stopIfTrue="1">
      <formula>#REF!&gt;0</formula>
    </cfRule>
  </conditionalFormatting>
  <conditionalFormatting sqref="I12 I14">
    <cfRule type="expression" priority="131" dxfId="1" stopIfTrue="1">
      <formula>#REF!=0</formula>
    </cfRule>
    <cfRule type="expression" priority="132" dxfId="0" stopIfTrue="1">
      <formula>#REF!&gt;0</formula>
    </cfRule>
  </conditionalFormatting>
  <conditionalFormatting sqref="D14:G21 D23:G29">
    <cfRule type="expression" priority="129" dxfId="1" stopIfTrue="1">
      <formula>#REF!=0</formula>
    </cfRule>
    <cfRule type="expression" priority="130" dxfId="0" stopIfTrue="1">
      <formula>#REF!&gt;0</formula>
    </cfRule>
  </conditionalFormatting>
  <conditionalFormatting sqref="D12 F12">
    <cfRule type="expression" priority="127" dxfId="1" stopIfTrue="1">
      <formula>#REF!=0</formula>
    </cfRule>
    <cfRule type="expression" priority="128" dxfId="0" stopIfTrue="1">
      <formula>#REF!&gt;0</formula>
    </cfRule>
  </conditionalFormatting>
  <conditionalFormatting sqref="H12 H14">
    <cfRule type="expression" priority="121" dxfId="1" stopIfTrue="1">
      <formula>#REF!=0</formula>
    </cfRule>
    <cfRule type="expression" priority="122" dxfId="0" stopIfTrue="1">
      <formula>#REF!&gt;0</formula>
    </cfRule>
  </conditionalFormatting>
  <conditionalFormatting sqref="H26:I26">
    <cfRule type="expression" priority="119" dxfId="1" stopIfTrue="1">
      <formula>#REF!=0</formula>
    </cfRule>
    <cfRule type="expression" priority="120" dxfId="0" stopIfTrue="1">
      <formula>#REF!&gt;0</formula>
    </cfRule>
  </conditionalFormatting>
  <conditionalFormatting sqref="C10">
    <cfRule type="expression" priority="117" dxfId="1" stopIfTrue="1">
      <formula>#REF!=0</formula>
    </cfRule>
    <cfRule type="expression" priority="118" dxfId="0" stopIfTrue="1">
      <formula>#REF!&gt;0</formula>
    </cfRule>
  </conditionalFormatting>
  <conditionalFormatting sqref="I10">
    <cfRule type="expression" priority="115" dxfId="1" stopIfTrue="1">
      <formula>#REF!=0</formula>
    </cfRule>
    <cfRule type="expression" priority="116" dxfId="0" stopIfTrue="1">
      <formula>#REF!&gt;0</formula>
    </cfRule>
  </conditionalFormatting>
  <conditionalFormatting sqref="I10">
    <cfRule type="expression" priority="113" dxfId="1" stopIfTrue="1">
      <formula>#REF!=0</formula>
    </cfRule>
    <cfRule type="expression" priority="114" dxfId="0" stopIfTrue="1">
      <formula>#REF!&gt;0</formula>
    </cfRule>
  </conditionalFormatting>
  <conditionalFormatting sqref="I10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D10 F10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H10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B18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B19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H18:H19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I19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B20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B8:C9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D8:G9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H8:H9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I8:I9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I8:I9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I8:I9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I22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B7:C7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D7:G7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7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J7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J7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H7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I7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I7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I7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B30 B31:C38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H31:I32 I33 H34:I34 I35 H36:I36 H38:I38 I37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D31:G32 F33:G3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H33 H35 H37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C13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D13:G13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H13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I13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I13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I13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B13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B6:C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6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I6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I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D6:G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H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C30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H30:I30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D30:G30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C22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D22:G22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B22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D33:E33 E34:E38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D34 D36 D38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D35 D37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3"/>
  <sheetViews>
    <sheetView showGridLines="0" zoomScalePageLayoutView="0" workbookViewId="0" topLeftCell="A13">
      <selection activeCell="A21" sqref="A21:IV21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5" width="5.7109375" style="0" customWidth="1"/>
    <col min="6" max="7" width="8.7109375" style="0" customWidth="1"/>
    <col min="8" max="8" width="18.57421875" style="0" customWidth="1"/>
    <col min="9" max="9" width="13.8515625" style="1" customWidth="1"/>
    <col min="10" max="10" width="31.421875" style="0" customWidth="1"/>
  </cols>
  <sheetData>
    <row r="1" ht="12.75"/>
    <row r="2" spans="2:4" ht="12.75">
      <c r="B2" s="37" t="s">
        <v>22</v>
      </c>
      <c r="C2" s="38" t="str">
        <f>'termíny-rezervace'!B19</f>
        <v>Štěchovice, budova ředitelství, 3. patro, místnost 309</v>
      </c>
      <c r="D2" s="4"/>
    </row>
    <row r="3" spans="2:4" ht="12.75">
      <c r="B3" s="37" t="s">
        <v>23</v>
      </c>
      <c r="C3" s="39">
        <f>'termíny-rezervace'!C19</f>
        <v>43570</v>
      </c>
      <c r="D3" s="14"/>
    </row>
    <row r="4" spans="2:10" ht="12.75" customHeight="1">
      <c r="B4" s="90">
        <f>SUBTOTAL(3,B6:B825)</f>
        <v>24</v>
      </c>
      <c r="C4" s="469" t="s">
        <v>17</v>
      </c>
      <c r="D4" s="470" t="s">
        <v>11</v>
      </c>
      <c r="E4" s="471"/>
      <c r="F4" s="472" t="s">
        <v>24</v>
      </c>
      <c r="G4" s="473"/>
      <c r="H4" s="474" t="s">
        <v>13</v>
      </c>
      <c r="I4" s="475"/>
      <c r="J4" s="476"/>
    </row>
    <row r="5" spans="2:10" ht="18" customHeight="1">
      <c r="B5" s="457" t="s">
        <v>25</v>
      </c>
      <c r="C5" s="469"/>
      <c r="D5" s="457" t="s">
        <v>9</v>
      </c>
      <c r="E5" s="457" t="s">
        <v>10</v>
      </c>
      <c r="F5" s="43" t="s">
        <v>26</v>
      </c>
      <c r="G5" s="43" t="s">
        <v>27</v>
      </c>
      <c r="H5" s="44" t="s">
        <v>14</v>
      </c>
      <c r="I5" s="45" t="s">
        <v>15</v>
      </c>
      <c r="J5" s="45" t="s">
        <v>7</v>
      </c>
    </row>
    <row r="6" spans="2:10" s="4" customFormat="1" ht="13.5" customHeight="1">
      <c r="B6" s="458" t="s">
        <v>467</v>
      </c>
      <c r="C6" s="460" t="s">
        <v>444</v>
      </c>
      <c r="D6" s="459" t="s">
        <v>12</v>
      </c>
      <c r="E6" s="459" t="s">
        <v>12</v>
      </c>
      <c r="F6" s="459"/>
      <c r="G6" s="18" t="s">
        <v>12</v>
      </c>
      <c r="H6" s="453"/>
      <c r="I6" s="441"/>
      <c r="J6" s="21"/>
    </row>
    <row r="7" spans="2:10" s="4" customFormat="1" ht="13.5" customHeight="1">
      <c r="B7" s="458" t="s">
        <v>468</v>
      </c>
      <c r="C7" s="458" t="s">
        <v>444</v>
      </c>
      <c r="D7" s="454" t="s">
        <v>12</v>
      </c>
      <c r="E7" s="454" t="s">
        <v>12</v>
      </c>
      <c r="F7" s="454"/>
      <c r="G7" s="454" t="s">
        <v>12</v>
      </c>
      <c r="H7" s="28"/>
      <c r="I7" s="100"/>
      <c r="J7" s="20"/>
    </row>
    <row r="8" spans="2:10" s="4" customFormat="1" ht="13.5" customHeight="1">
      <c r="B8" s="458" t="s">
        <v>445</v>
      </c>
      <c r="C8" s="458" t="s">
        <v>129</v>
      </c>
      <c r="D8" s="454" t="s">
        <v>12</v>
      </c>
      <c r="E8" s="454" t="s">
        <v>12</v>
      </c>
      <c r="F8" s="454"/>
      <c r="G8" s="454" t="s">
        <v>12</v>
      </c>
      <c r="H8" s="28"/>
      <c r="I8" s="100"/>
      <c r="J8" s="20"/>
    </row>
    <row r="9" spans="2:10" s="4" customFormat="1" ht="13.5" customHeight="1">
      <c r="B9" s="458" t="s">
        <v>446</v>
      </c>
      <c r="C9" s="453" t="s">
        <v>129</v>
      </c>
      <c r="D9" s="454" t="s">
        <v>12</v>
      </c>
      <c r="E9" s="454" t="s">
        <v>12</v>
      </c>
      <c r="F9" s="454"/>
      <c r="G9" s="454" t="s">
        <v>12</v>
      </c>
      <c r="H9" s="28"/>
      <c r="I9" s="100"/>
      <c r="J9" s="20"/>
    </row>
    <row r="10" spans="2:10" s="4" customFormat="1" ht="13.5" customHeight="1">
      <c r="B10" s="458" t="s">
        <v>447</v>
      </c>
      <c r="C10" s="453" t="s">
        <v>129</v>
      </c>
      <c r="D10" s="454" t="s">
        <v>12</v>
      </c>
      <c r="E10" s="454" t="s">
        <v>12</v>
      </c>
      <c r="F10" s="454"/>
      <c r="G10" s="454" t="s">
        <v>12</v>
      </c>
      <c r="H10" s="26"/>
      <c r="I10" s="24"/>
      <c r="J10" s="20"/>
    </row>
    <row r="11" spans="2:10" s="4" customFormat="1" ht="13.5" customHeight="1">
      <c r="B11" s="458" t="s">
        <v>448</v>
      </c>
      <c r="C11" s="453" t="s">
        <v>129</v>
      </c>
      <c r="D11" s="454" t="s">
        <v>12</v>
      </c>
      <c r="E11" s="454" t="s">
        <v>12</v>
      </c>
      <c r="F11" s="459"/>
      <c r="G11" s="454" t="s">
        <v>12</v>
      </c>
      <c r="H11" s="26"/>
      <c r="I11" s="24"/>
      <c r="J11" s="20"/>
    </row>
    <row r="12" spans="2:10" s="4" customFormat="1" ht="13.5" customHeight="1">
      <c r="B12" s="451" t="s">
        <v>449</v>
      </c>
      <c r="C12" s="22" t="s">
        <v>129</v>
      </c>
      <c r="D12" s="23" t="s">
        <v>12</v>
      </c>
      <c r="E12" s="23" t="s">
        <v>12</v>
      </c>
      <c r="F12" s="23"/>
      <c r="G12" s="459" t="s">
        <v>12</v>
      </c>
      <c r="H12" s="26"/>
      <c r="I12" s="24"/>
      <c r="J12" s="20"/>
    </row>
    <row r="13" spans="2:10" s="4" customFormat="1" ht="13.5" customHeight="1">
      <c r="B13" s="451" t="s">
        <v>450</v>
      </c>
      <c r="C13" s="448" t="s">
        <v>129</v>
      </c>
      <c r="D13" s="459" t="s">
        <v>12</v>
      </c>
      <c r="E13" s="459" t="s">
        <v>12</v>
      </c>
      <c r="F13" s="459"/>
      <c r="G13" s="459" t="s">
        <v>12</v>
      </c>
      <c r="H13" s="451"/>
      <c r="I13" s="209"/>
      <c r="J13" s="21"/>
    </row>
    <row r="14" spans="2:10" s="4" customFormat="1" ht="13.5" customHeight="1">
      <c r="B14" s="435" t="s">
        <v>456</v>
      </c>
      <c r="C14" s="435" t="s">
        <v>452</v>
      </c>
      <c r="D14" s="436" t="s">
        <v>12</v>
      </c>
      <c r="E14" s="436" t="s">
        <v>12</v>
      </c>
      <c r="F14" s="436"/>
      <c r="G14" s="436" t="s">
        <v>12</v>
      </c>
      <c r="H14" s="436"/>
      <c r="I14" s="24"/>
      <c r="J14" s="5"/>
    </row>
    <row r="15" spans="2:10" s="4" customFormat="1" ht="13.5" customHeight="1">
      <c r="B15" s="16" t="s">
        <v>451</v>
      </c>
      <c r="C15" s="16" t="s">
        <v>452</v>
      </c>
      <c r="D15" s="15" t="s">
        <v>12</v>
      </c>
      <c r="E15" s="15" t="s">
        <v>12</v>
      </c>
      <c r="F15" s="15"/>
      <c r="G15" s="15" t="s">
        <v>12</v>
      </c>
      <c r="H15" s="15"/>
      <c r="I15" s="19"/>
      <c r="J15" s="192"/>
    </row>
    <row r="16" spans="2:10" s="4" customFormat="1" ht="13.5" customHeight="1">
      <c r="B16" s="16" t="s">
        <v>453</v>
      </c>
      <c r="C16" s="16" t="s">
        <v>452</v>
      </c>
      <c r="D16" s="15" t="s">
        <v>12</v>
      </c>
      <c r="E16" s="15" t="s">
        <v>12</v>
      </c>
      <c r="F16" s="15"/>
      <c r="G16" s="15" t="s">
        <v>12</v>
      </c>
      <c r="H16" s="15"/>
      <c r="I16" s="19"/>
      <c r="J16" s="192"/>
    </row>
    <row r="17" spans="2:10" s="4" customFormat="1" ht="13.5" customHeight="1">
      <c r="B17" s="458" t="s">
        <v>454</v>
      </c>
      <c r="C17" s="460" t="s">
        <v>452</v>
      </c>
      <c r="D17" s="18" t="s">
        <v>12</v>
      </c>
      <c r="E17" s="18" t="s">
        <v>12</v>
      </c>
      <c r="F17" s="18"/>
      <c r="G17" s="18" t="s">
        <v>12</v>
      </c>
      <c r="H17" s="28"/>
      <c r="I17" s="100"/>
      <c r="J17" s="20"/>
    </row>
    <row r="18" spans="2:10" s="4" customFormat="1" ht="13.5" customHeight="1">
      <c r="B18" s="458" t="s">
        <v>455</v>
      </c>
      <c r="C18" s="460" t="s">
        <v>452</v>
      </c>
      <c r="D18" s="18" t="s">
        <v>12</v>
      </c>
      <c r="E18" s="18" t="s">
        <v>12</v>
      </c>
      <c r="F18" s="18"/>
      <c r="G18" s="18" t="s">
        <v>12</v>
      </c>
      <c r="H18" s="28"/>
      <c r="I18" s="100"/>
      <c r="J18" s="20"/>
    </row>
    <row r="19" spans="2:10" s="4" customFormat="1" ht="13.5" customHeight="1">
      <c r="B19" s="458" t="s">
        <v>477</v>
      </c>
      <c r="C19" s="17" t="s">
        <v>457</v>
      </c>
      <c r="D19" s="18" t="s">
        <v>12</v>
      </c>
      <c r="E19" s="18" t="s">
        <v>12</v>
      </c>
      <c r="F19" s="18"/>
      <c r="G19" s="18" t="s">
        <v>12</v>
      </c>
      <c r="H19" s="28"/>
      <c r="I19" s="100"/>
      <c r="J19" s="20"/>
    </row>
    <row r="20" spans="2:10" s="4" customFormat="1" ht="13.5" customHeight="1">
      <c r="B20" s="216" t="s">
        <v>469</v>
      </c>
      <c r="C20" s="432" t="s">
        <v>457</v>
      </c>
      <c r="D20" s="436" t="s">
        <v>12</v>
      </c>
      <c r="E20" s="436" t="s">
        <v>12</v>
      </c>
      <c r="F20" s="436"/>
      <c r="G20" s="436" t="s">
        <v>12</v>
      </c>
      <c r="H20" s="436"/>
      <c r="I20" s="437"/>
      <c r="J20" s="27"/>
    </row>
    <row r="21" spans="2:10" s="4" customFormat="1" ht="13.5" customHeight="1">
      <c r="B21" s="25" t="s">
        <v>471</v>
      </c>
      <c r="C21" s="25" t="s">
        <v>465</v>
      </c>
      <c r="D21" s="436" t="s">
        <v>12</v>
      </c>
      <c r="E21" s="436" t="s">
        <v>12</v>
      </c>
      <c r="F21" s="436" t="s">
        <v>12</v>
      </c>
      <c r="G21" s="436"/>
      <c r="H21" s="436"/>
      <c r="I21" s="24"/>
      <c r="J21" s="27"/>
    </row>
    <row r="22" spans="2:10" s="4" customFormat="1" ht="13.5" customHeight="1">
      <c r="B22" s="216" t="s">
        <v>470</v>
      </c>
      <c r="C22" s="432" t="s">
        <v>465</v>
      </c>
      <c r="D22" s="459" t="s">
        <v>12</v>
      </c>
      <c r="E22" s="459" t="s">
        <v>12</v>
      </c>
      <c r="F22" s="459"/>
      <c r="G22" s="459" t="s">
        <v>12</v>
      </c>
      <c r="H22" s="436"/>
      <c r="I22" s="437"/>
      <c r="J22" s="27"/>
    </row>
    <row r="23" spans="2:10" s="4" customFormat="1" ht="13.5" customHeight="1">
      <c r="B23" s="16" t="s">
        <v>476</v>
      </c>
      <c r="C23" s="25" t="s">
        <v>466</v>
      </c>
      <c r="D23" s="436" t="s">
        <v>12</v>
      </c>
      <c r="E23" s="436" t="s">
        <v>12</v>
      </c>
      <c r="F23" s="436"/>
      <c r="G23" s="436" t="s">
        <v>12</v>
      </c>
      <c r="H23" s="436"/>
      <c r="I23" s="24"/>
      <c r="J23" s="27"/>
    </row>
    <row r="24" spans="2:10" s="4" customFormat="1" ht="13.5" customHeight="1">
      <c r="B24" s="16" t="s">
        <v>472</v>
      </c>
      <c r="C24" s="432" t="s">
        <v>466</v>
      </c>
      <c r="D24" s="436" t="s">
        <v>12</v>
      </c>
      <c r="E24" s="436" t="s">
        <v>12</v>
      </c>
      <c r="F24" s="436"/>
      <c r="G24" s="436" t="s">
        <v>12</v>
      </c>
      <c r="H24" s="436"/>
      <c r="I24" s="437"/>
      <c r="J24" s="27"/>
    </row>
    <row r="25" spans="2:10" s="4" customFormat="1" ht="13.5" customHeight="1">
      <c r="B25" s="16" t="s">
        <v>473</v>
      </c>
      <c r="C25" s="25" t="s">
        <v>466</v>
      </c>
      <c r="D25" s="436" t="s">
        <v>12</v>
      </c>
      <c r="E25" s="436" t="s">
        <v>12</v>
      </c>
      <c r="F25" s="436"/>
      <c r="G25" s="436" t="s">
        <v>12</v>
      </c>
      <c r="H25" s="436"/>
      <c r="I25" s="24"/>
      <c r="J25" s="27"/>
    </row>
    <row r="26" spans="2:10" s="4" customFormat="1" ht="13.5" customHeight="1">
      <c r="B26" s="216" t="s">
        <v>474</v>
      </c>
      <c r="C26" s="432" t="s">
        <v>466</v>
      </c>
      <c r="D26" s="436" t="s">
        <v>12</v>
      </c>
      <c r="E26" s="436" t="s">
        <v>12</v>
      </c>
      <c r="F26" s="436"/>
      <c r="G26" s="436" t="s">
        <v>12</v>
      </c>
      <c r="H26" s="436"/>
      <c r="I26" s="437"/>
      <c r="J26" s="27"/>
    </row>
    <row r="27" spans="2:10" s="4" customFormat="1" ht="13.5" customHeight="1">
      <c r="B27" s="25" t="s">
        <v>475</v>
      </c>
      <c r="C27" s="25" t="s">
        <v>466</v>
      </c>
      <c r="D27" s="23" t="s">
        <v>12</v>
      </c>
      <c r="E27" s="23" t="s">
        <v>12</v>
      </c>
      <c r="F27" s="23"/>
      <c r="G27" s="23" t="s">
        <v>12</v>
      </c>
      <c r="H27" s="23"/>
      <c r="I27" s="24"/>
      <c r="J27" s="5"/>
    </row>
    <row r="28" spans="2:10" s="4" customFormat="1" ht="13.5" customHeight="1">
      <c r="B28" s="458" t="s">
        <v>489</v>
      </c>
      <c r="C28" s="458" t="s">
        <v>488</v>
      </c>
      <c r="D28" s="459" t="s">
        <v>12</v>
      </c>
      <c r="E28" s="459" t="s">
        <v>12</v>
      </c>
      <c r="F28" s="459"/>
      <c r="G28" s="459" t="s">
        <v>12</v>
      </c>
      <c r="H28" s="452"/>
      <c r="I28" s="441"/>
      <c r="J28" s="5"/>
    </row>
    <row r="29" spans="2:10" ht="12.75">
      <c r="B29" s="458" t="s">
        <v>487</v>
      </c>
      <c r="C29" s="17" t="s">
        <v>488</v>
      </c>
      <c r="D29" s="18" t="s">
        <v>12</v>
      </c>
      <c r="E29" s="18" t="s">
        <v>12</v>
      </c>
      <c r="F29" s="18"/>
      <c r="G29" s="18" t="s">
        <v>12</v>
      </c>
      <c r="H29" s="28"/>
      <c r="I29" s="100"/>
      <c r="J29" s="20"/>
    </row>
    <row r="30" spans="2:10" ht="12.75">
      <c r="B30" s="435"/>
      <c r="C30" s="458"/>
      <c r="D30" s="459"/>
      <c r="E30" s="459"/>
      <c r="F30" s="459"/>
      <c r="G30" s="459"/>
      <c r="H30" s="452"/>
      <c r="I30" s="441"/>
      <c r="J30" s="5"/>
    </row>
    <row r="31" spans="2:10" ht="12.75">
      <c r="B31" s="435"/>
      <c r="C31" s="435"/>
      <c r="D31" s="436"/>
      <c r="E31" s="436"/>
      <c r="F31" s="436"/>
      <c r="G31" s="436"/>
      <c r="H31" s="436"/>
      <c r="I31" s="75"/>
      <c r="J31" s="5"/>
    </row>
    <row r="32" spans="2:10" ht="12.75">
      <c r="B32" s="435"/>
      <c r="C32" s="435"/>
      <c r="D32" s="436"/>
      <c r="E32" s="436"/>
      <c r="F32" s="436"/>
      <c r="G32" s="436"/>
      <c r="H32" s="436"/>
      <c r="I32" s="75"/>
      <c r="J32" s="5"/>
    </row>
    <row r="33" spans="2:10" ht="12.75">
      <c r="B33" s="435"/>
      <c r="C33" s="435"/>
      <c r="D33" s="436"/>
      <c r="E33" s="436"/>
      <c r="F33" s="436"/>
      <c r="G33" s="436"/>
      <c r="H33" s="435"/>
      <c r="I33" s="437"/>
      <c r="J33" s="5"/>
    </row>
  </sheetData>
  <sheetProtection/>
  <mergeCells count="4">
    <mergeCell ref="C4:C5"/>
    <mergeCell ref="D4:E4"/>
    <mergeCell ref="F4:G4"/>
    <mergeCell ref="H4:J4"/>
  </mergeCells>
  <conditionalFormatting sqref="B14:B17 B21 C14:C21 B10:B11 C11:C12 D11 F11 H11 E10:E12 G10:G12 B23:C29">
    <cfRule type="expression" priority="119" dxfId="1" stopIfTrue="1">
      <formula>#REF!=0</formula>
    </cfRule>
    <cfRule type="expression" priority="120" dxfId="0" stopIfTrue="1">
      <formula>#REF!&gt;0</formula>
    </cfRule>
  </conditionalFormatting>
  <conditionalFormatting sqref="B12">
    <cfRule type="expression" priority="117" dxfId="1" stopIfTrue="1">
      <formula>#REF!=0</formula>
    </cfRule>
    <cfRule type="expression" priority="118" dxfId="0" stopIfTrue="1">
      <formula>#REF!&gt;0</formula>
    </cfRule>
  </conditionalFormatting>
  <conditionalFormatting sqref="H15:I17 H27:I29 H20:I21 I18 H23:I25 H22">
    <cfRule type="expression" priority="115" dxfId="1" stopIfTrue="1">
      <formula>#REF!=0</formula>
    </cfRule>
    <cfRule type="expression" priority="116" dxfId="0" stopIfTrue="1">
      <formula>#REF!&gt;0</formula>
    </cfRule>
  </conditionalFormatting>
  <conditionalFormatting sqref="I12 I14">
    <cfRule type="expression" priority="113" dxfId="1" stopIfTrue="1">
      <formula>#REF!=0</formula>
    </cfRule>
    <cfRule type="expression" priority="114" dxfId="0" stopIfTrue="1">
      <formula>#REF!&gt;0</formula>
    </cfRule>
  </conditionalFormatting>
  <conditionalFormatting sqref="I12 I14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I12 I14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D23:G29 D14:G21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D12 F12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H12 H14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H26:I26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C10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I10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I10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I10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D10 F10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H10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B18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B19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H18:H19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I19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B20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B8:C9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D8:G9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H8:H9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I8:I9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I8:I9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I8:I9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I22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B7:C7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D7:G7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J7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J7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J7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H7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I7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I7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I7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B31:C33 B30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H31:I32 I33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D31:G33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H33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C13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D13:G13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H13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13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I13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I13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B13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B6:C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I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I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I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D6:G6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H6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C30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H30:I30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D30:G30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C22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D22:G22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B22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6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1" max="1" width="2.28125" style="0" customWidth="1"/>
    <col min="2" max="2" width="21.140625" style="0" customWidth="1"/>
    <col min="3" max="3" width="26.421875" style="0" customWidth="1"/>
    <col min="4" max="4" width="26.421875" style="0" hidden="1" customWidth="1"/>
    <col min="5" max="6" width="5.7109375" style="0" customWidth="1"/>
    <col min="7" max="8" width="8.7109375" style="0" customWidth="1"/>
    <col min="9" max="9" width="18.57421875" style="0" customWidth="1"/>
    <col min="10" max="10" width="13.8515625" style="1" customWidth="1"/>
    <col min="11" max="11" width="31.421875" style="0" customWidth="1"/>
  </cols>
  <sheetData>
    <row r="1" spans="3:4" ht="12.75">
      <c r="C1" s="36"/>
      <c r="D1" s="36"/>
    </row>
    <row r="2" ht="17.25" customHeight="1"/>
    <row r="3" spans="2:5" ht="12.75">
      <c r="B3" s="37" t="s">
        <v>22</v>
      </c>
      <c r="C3" s="38" t="str">
        <f>'termíny-rezervace'!B20</f>
        <v>Štěchovice, budova ředitelství, 3. patro, místnost 309</v>
      </c>
      <c r="D3" s="38"/>
      <c r="E3" s="4"/>
    </row>
    <row r="4" spans="2:5" ht="12.75">
      <c r="B4" s="37" t="s">
        <v>23</v>
      </c>
      <c r="C4" s="39">
        <f>'termíny-rezervace'!C20</f>
        <v>43591</v>
      </c>
      <c r="D4" s="39"/>
      <c r="E4" s="14"/>
    </row>
    <row r="5" spans="2:11" ht="12.75" customHeight="1">
      <c r="B5" s="90">
        <f>SUBTOTAL(3,B7:B828)</f>
        <v>9</v>
      </c>
      <c r="C5" s="469" t="s">
        <v>17</v>
      </c>
      <c r="D5" s="208"/>
      <c r="E5" s="470" t="s">
        <v>11</v>
      </c>
      <c r="F5" s="471"/>
      <c r="G5" s="472" t="s">
        <v>24</v>
      </c>
      <c r="H5" s="473"/>
      <c r="I5" s="474" t="s">
        <v>13</v>
      </c>
      <c r="J5" s="475"/>
      <c r="K5" s="476"/>
    </row>
    <row r="6" spans="2:11" ht="18" customHeight="1">
      <c r="B6" s="207" t="s">
        <v>25</v>
      </c>
      <c r="C6" s="469"/>
      <c r="D6" s="207"/>
      <c r="E6" s="207" t="s">
        <v>9</v>
      </c>
      <c r="F6" s="207" t="s">
        <v>10</v>
      </c>
      <c r="G6" s="43" t="s">
        <v>26</v>
      </c>
      <c r="H6" s="43" t="s">
        <v>27</v>
      </c>
      <c r="I6" s="44" t="s">
        <v>14</v>
      </c>
      <c r="J6" s="45" t="s">
        <v>15</v>
      </c>
      <c r="K6" s="45" t="s">
        <v>7</v>
      </c>
    </row>
    <row r="7" spans="2:11" s="4" customFormat="1" ht="13.5" customHeight="1">
      <c r="B7" s="28" t="s">
        <v>157</v>
      </c>
      <c r="C7" s="17" t="s">
        <v>143</v>
      </c>
      <c r="D7" s="18"/>
      <c r="E7" s="18" t="s">
        <v>12</v>
      </c>
      <c r="F7" s="18" t="s">
        <v>12</v>
      </c>
      <c r="G7" s="18" t="s">
        <v>12</v>
      </c>
      <c r="H7" s="18"/>
      <c r="I7" s="28"/>
      <c r="J7" s="100"/>
      <c r="K7" s="20"/>
    </row>
    <row r="8" spans="2:11" s="4" customFormat="1" ht="13.5" customHeight="1">
      <c r="B8" s="28" t="s">
        <v>148</v>
      </c>
      <c r="C8" s="17" t="s">
        <v>143</v>
      </c>
      <c r="D8" s="18"/>
      <c r="E8" s="18"/>
      <c r="F8" s="18" t="s">
        <v>12</v>
      </c>
      <c r="G8" s="18"/>
      <c r="H8" s="18" t="s">
        <v>12</v>
      </c>
      <c r="I8" s="28"/>
      <c r="J8" s="100"/>
      <c r="K8" s="20"/>
    </row>
    <row r="9" spans="2:11" s="4" customFormat="1" ht="13.5" customHeight="1">
      <c r="B9" s="28" t="s">
        <v>493</v>
      </c>
      <c r="C9" s="17" t="s">
        <v>125</v>
      </c>
      <c r="D9" s="18"/>
      <c r="E9" s="18"/>
      <c r="F9" s="18" t="s">
        <v>12</v>
      </c>
      <c r="G9" s="18"/>
      <c r="H9" s="18" t="s">
        <v>12</v>
      </c>
      <c r="I9" s="28"/>
      <c r="J9" s="100"/>
      <c r="K9" s="20"/>
    </row>
    <row r="10" spans="2:11" s="4" customFormat="1" ht="13.5" customHeight="1">
      <c r="B10" s="28" t="s">
        <v>504</v>
      </c>
      <c r="C10" s="17" t="s">
        <v>294</v>
      </c>
      <c r="D10" s="18"/>
      <c r="E10" s="18"/>
      <c r="F10" s="18" t="s">
        <v>12</v>
      </c>
      <c r="G10" s="18"/>
      <c r="H10" s="18" t="s">
        <v>12</v>
      </c>
      <c r="I10" s="28"/>
      <c r="J10" s="100"/>
      <c r="K10" s="20"/>
    </row>
    <row r="11" spans="2:11" s="4" customFormat="1" ht="13.5" customHeight="1">
      <c r="B11" s="26" t="s">
        <v>505</v>
      </c>
      <c r="C11" s="22" t="s">
        <v>294</v>
      </c>
      <c r="D11" s="23"/>
      <c r="E11" s="23"/>
      <c r="F11" s="23" t="s">
        <v>12</v>
      </c>
      <c r="G11" s="23" t="s">
        <v>12</v>
      </c>
      <c r="H11" s="23"/>
      <c r="I11" s="26"/>
      <c r="J11" s="24"/>
      <c r="K11" s="20"/>
    </row>
    <row r="12" spans="2:11" s="4" customFormat="1" ht="13.5" customHeight="1">
      <c r="B12" s="28" t="s">
        <v>506</v>
      </c>
      <c r="C12" s="17" t="s">
        <v>452</v>
      </c>
      <c r="D12" s="18"/>
      <c r="E12" s="18" t="s">
        <v>12</v>
      </c>
      <c r="F12" s="18" t="s">
        <v>12</v>
      </c>
      <c r="G12" s="18" t="s">
        <v>12</v>
      </c>
      <c r="H12" s="18"/>
      <c r="I12" s="28"/>
      <c r="J12" s="100"/>
      <c r="K12" s="20"/>
    </row>
    <row r="13" spans="2:11" s="4" customFormat="1" ht="13.5" customHeight="1">
      <c r="B13" s="16" t="s">
        <v>507</v>
      </c>
      <c r="C13" s="22" t="s">
        <v>386</v>
      </c>
      <c r="D13" s="15"/>
      <c r="E13" s="23" t="s">
        <v>12</v>
      </c>
      <c r="F13" s="23" t="s">
        <v>12</v>
      </c>
      <c r="G13" s="23" t="s">
        <v>12</v>
      </c>
      <c r="H13" s="15"/>
      <c r="I13" s="26"/>
      <c r="J13" s="24"/>
      <c r="K13" s="20"/>
    </row>
    <row r="14" spans="2:11" s="4" customFormat="1" ht="13.5" customHeight="1">
      <c r="B14" s="223" t="s">
        <v>508</v>
      </c>
      <c r="C14" s="227" t="s">
        <v>509</v>
      </c>
      <c r="D14" s="224"/>
      <c r="E14" s="225"/>
      <c r="F14" s="225" t="s">
        <v>12</v>
      </c>
      <c r="G14" s="225"/>
      <c r="H14" s="224" t="s">
        <v>12</v>
      </c>
      <c r="I14" s="223"/>
      <c r="J14" s="226"/>
      <c r="K14" s="228"/>
    </row>
    <row r="15" spans="2:11" s="4" customFormat="1" ht="13.5" customHeight="1">
      <c r="B15" s="223" t="s">
        <v>512</v>
      </c>
      <c r="C15" s="227" t="s">
        <v>513</v>
      </c>
      <c r="D15" s="229"/>
      <c r="E15" s="224" t="s">
        <v>12</v>
      </c>
      <c r="F15" s="225" t="s">
        <v>12</v>
      </c>
      <c r="G15" s="225" t="s">
        <v>12</v>
      </c>
      <c r="H15" s="224"/>
      <c r="I15" s="223"/>
      <c r="J15" s="226"/>
      <c r="K15" s="228"/>
    </row>
    <row r="16" spans="2:11" s="4" customFormat="1" ht="13.5" customHeight="1">
      <c r="B16" s="16"/>
      <c r="C16" s="22"/>
      <c r="D16" s="15"/>
      <c r="E16" s="23"/>
      <c r="F16" s="23"/>
      <c r="G16" s="23"/>
      <c r="H16" s="15"/>
      <c r="I16" s="26"/>
      <c r="J16" s="24"/>
      <c r="K16" s="20"/>
    </row>
    <row r="17" spans="2:11" s="4" customFormat="1" ht="13.5" customHeight="1">
      <c r="B17" s="235"/>
      <c r="C17" s="22"/>
      <c r="D17" s="233"/>
      <c r="E17" s="23"/>
      <c r="F17" s="23"/>
      <c r="G17" s="23"/>
      <c r="H17" s="234"/>
      <c r="I17" s="26"/>
      <c r="J17" s="24"/>
      <c r="K17" s="20"/>
    </row>
    <row r="18" spans="2:11" s="4" customFormat="1" ht="13.5" customHeight="1">
      <c r="B18" s="241"/>
      <c r="C18" s="237"/>
      <c r="D18" s="240"/>
      <c r="E18" s="23"/>
      <c r="F18" s="23"/>
      <c r="G18" s="240"/>
      <c r="H18" s="240"/>
      <c r="I18" s="239"/>
      <c r="J18" s="238"/>
      <c r="K18" s="21"/>
    </row>
    <row r="19" spans="2:11" s="4" customFormat="1" ht="13.5" customHeight="1">
      <c r="B19" s="241"/>
      <c r="C19" s="237"/>
      <c r="D19" s="240"/>
      <c r="E19" s="23"/>
      <c r="F19" s="23"/>
      <c r="G19" s="240"/>
      <c r="H19" s="240"/>
      <c r="I19" s="239"/>
      <c r="J19" s="238"/>
      <c r="K19" s="21"/>
    </row>
    <row r="20" spans="2:11" s="4" customFormat="1" ht="13.5" customHeight="1">
      <c r="B20" s="241"/>
      <c r="C20" s="237"/>
      <c r="D20" s="240"/>
      <c r="E20" s="23"/>
      <c r="F20" s="23"/>
      <c r="G20" s="240"/>
      <c r="H20" s="240"/>
      <c r="I20" s="239"/>
      <c r="J20" s="238"/>
      <c r="K20" s="21"/>
    </row>
    <row r="21" spans="2:11" s="4" customFormat="1" ht="13.5" customHeight="1">
      <c r="B21" s="241"/>
      <c r="C21" s="237"/>
      <c r="D21" s="240"/>
      <c r="E21" s="23"/>
      <c r="F21" s="23"/>
      <c r="G21" s="240"/>
      <c r="H21" s="240"/>
      <c r="I21" s="239"/>
      <c r="J21" s="238"/>
      <c r="K21" s="21"/>
    </row>
    <row r="22" spans="2:11" s="4" customFormat="1" ht="13.5" customHeight="1">
      <c r="B22" s="246"/>
      <c r="C22" s="242"/>
      <c r="D22" s="245"/>
      <c r="E22" s="245"/>
      <c r="F22" s="245"/>
      <c r="G22" s="245"/>
      <c r="H22" s="245"/>
      <c r="I22" s="244"/>
      <c r="J22" s="243"/>
      <c r="K22" s="21"/>
    </row>
    <row r="23" spans="2:11" s="4" customFormat="1" ht="13.5" customHeight="1">
      <c r="B23" s="246"/>
      <c r="C23" s="242"/>
      <c r="D23" s="245"/>
      <c r="E23" s="245"/>
      <c r="F23" s="245"/>
      <c r="G23" s="245"/>
      <c r="H23" s="245"/>
      <c r="I23" s="244"/>
      <c r="J23" s="243"/>
      <c r="K23" s="21"/>
    </row>
    <row r="24" spans="2:11" s="4" customFormat="1" ht="13.5" customHeight="1">
      <c r="B24" s="246"/>
      <c r="C24" s="242"/>
      <c r="D24" s="245"/>
      <c r="E24" s="245"/>
      <c r="F24" s="245"/>
      <c r="G24" s="245"/>
      <c r="H24" s="245"/>
      <c r="I24" s="244"/>
      <c r="J24" s="243"/>
      <c r="K24" s="21"/>
    </row>
    <row r="25" spans="2:11" s="4" customFormat="1" ht="13.5" customHeight="1">
      <c r="B25" s="246"/>
      <c r="C25" s="242"/>
      <c r="D25" s="245"/>
      <c r="E25" s="245"/>
      <c r="F25" s="245"/>
      <c r="G25" s="245"/>
      <c r="H25" s="245"/>
      <c r="I25" s="244"/>
      <c r="J25" s="243"/>
      <c r="K25" s="21"/>
    </row>
    <row r="26" spans="2:11" s="4" customFormat="1" ht="13.5" customHeight="1">
      <c r="B26" s="251"/>
      <c r="C26" s="247"/>
      <c r="D26" s="250"/>
      <c r="E26" s="250"/>
      <c r="F26" s="250"/>
      <c r="G26" s="250"/>
      <c r="H26" s="250"/>
      <c r="I26" s="249"/>
      <c r="J26" s="248"/>
      <c r="K26" s="21"/>
    </row>
    <row r="27" spans="2:11" s="4" customFormat="1" ht="13.5" customHeight="1">
      <c r="B27" s="251"/>
      <c r="C27" s="247"/>
      <c r="D27" s="250"/>
      <c r="E27" s="250"/>
      <c r="F27" s="250"/>
      <c r="G27" s="250"/>
      <c r="H27" s="250"/>
      <c r="I27" s="249"/>
      <c r="J27" s="248"/>
      <c r="K27" s="21"/>
    </row>
    <row r="28" spans="2:11" s="4" customFormat="1" ht="13.5" customHeight="1">
      <c r="B28" s="251"/>
      <c r="C28" s="247"/>
      <c r="D28" s="250"/>
      <c r="E28" s="250"/>
      <c r="F28" s="250"/>
      <c r="G28" s="250"/>
      <c r="H28" s="250"/>
      <c r="I28" s="249"/>
      <c r="J28" s="248"/>
      <c r="K28" s="21"/>
    </row>
    <row r="29" spans="2:11" s="4" customFormat="1" ht="13.5" customHeight="1">
      <c r="B29" s="251"/>
      <c r="C29" s="247"/>
      <c r="D29" s="250"/>
      <c r="E29" s="250"/>
      <c r="F29" s="250"/>
      <c r="G29" s="250"/>
      <c r="H29" s="250"/>
      <c r="I29" s="249"/>
      <c r="J29" s="248"/>
      <c r="K29" s="21"/>
    </row>
    <row r="30" spans="2:11" s="4" customFormat="1" ht="13.5" customHeight="1">
      <c r="B30" s="259"/>
      <c r="C30" s="259"/>
      <c r="D30" s="259"/>
      <c r="E30" s="257"/>
      <c r="F30" s="257"/>
      <c r="G30" s="257"/>
      <c r="H30" s="257"/>
      <c r="I30" s="257"/>
      <c r="J30" s="258"/>
      <c r="K30" s="5"/>
    </row>
    <row r="31" spans="2:11" s="4" customFormat="1" ht="13.5" customHeight="1">
      <c r="B31" s="259"/>
      <c r="C31" s="259"/>
      <c r="D31" s="259"/>
      <c r="E31" s="257"/>
      <c r="F31" s="257"/>
      <c r="G31" s="257"/>
      <c r="H31" s="257"/>
      <c r="I31" s="257"/>
      <c r="J31" s="258"/>
      <c r="K31" s="5"/>
    </row>
    <row r="32" spans="2:11" ht="12.75">
      <c r="B32" s="262"/>
      <c r="C32" s="262"/>
      <c r="D32" s="262"/>
      <c r="E32" s="260"/>
      <c r="F32" s="260"/>
      <c r="G32" s="260"/>
      <c r="H32" s="260"/>
      <c r="I32" s="260"/>
      <c r="J32" s="261"/>
      <c r="K32" s="5"/>
    </row>
    <row r="33" spans="2:11" ht="12.75">
      <c r="B33" s="262"/>
      <c r="C33" s="262"/>
      <c r="D33" s="262"/>
      <c r="E33" s="260"/>
      <c r="F33" s="260"/>
      <c r="G33" s="260"/>
      <c r="H33" s="260"/>
      <c r="I33" s="260"/>
      <c r="J33" s="261"/>
      <c r="K33" s="5"/>
    </row>
    <row r="34" spans="2:11" ht="12.75">
      <c r="B34" s="262"/>
      <c r="C34" s="262"/>
      <c r="D34" s="262"/>
      <c r="E34" s="260"/>
      <c r="F34" s="260"/>
      <c r="G34" s="260"/>
      <c r="H34" s="260"/>
      <c r="I34" s="260"/>
      <c r="J34" s="261"/>
      <c r="K34" s="75"/>
    </row>
    <row r="35" spans="2:11" ht="12.75" hidden="1">
      <c r="B35" s="197"/>
      <c r="C35" s="197"/>
      <c r="D35" s="197"/>
      <c r="E35" s="196"/>
      <c r="F35" s="196"/>
      <c r="G35" s="196"/>
      <c r="H35" s="196"/>
      <c r="I35" s="196"/>
      <c r="J35" s="75"/>
      <c r="K35" s="5"/>
    </row>
    <row r="36" spans="2:11" ht="12.75" hidden="1">
      <c r="B36" s="197"/>
      <c r="C36" s="197"/>
      <c r="D36" s="197"/>
      <c r="E36" s="196"/>
      <c r="F36" s="196"/>
      <c r="G36" s="196"/>
      <c r="H36" s="196"/>
      <c r="I36" s="197"/>
      <c r="J36" s="131"/>
      <c r="K36" s="5"/>
    </row>
  </sheetData>
  <sheetProtection/>
  <mergeCells count="4">
    <mergeCell ref="C5:C6"/>
    <mergeCell ref="E5:F5"/>
    <mergeCell ref="G5:H5"/>
    <mergeCell ref="I5:K5"/>
  </mergeCells>
  <conditionalFormatting sqref="B11:B14 B17:B20 B24:B32 C12:D15 C17:D32">
    <cfRule type="expression" priority="111" dxfId="1" stopIfTrue="1">
      <formula>#REF!=0</formula>
    </cfRule>
    <cfRule type="expression" priority="112" dxfId="0" stopIfTrue="1">
      <formula>#REF!&gt;0</formula>
    </cfRule>
  </conditionalFormatting>
  <conditionalFormatting sqref="B15">
    <cfRule type="expression" priority="109" dxfId="1" stopIfTrue="1">
      <formula>#REF!=0</formula>
    </cfRule>
    <cfRule type="expression" priority="110" dxfId="0" stopIfTrue="1">
      <formula>#REF!&gt;0</formula>
    </cfRule>
  </conditionalFormatting>
  <conditionalFormatting sqref="I18:J20 I30:J32 I23:J24 J21 I26:J28 I25">
    <cfRule type="expression" priority="107" dxfId="1" stopIfTrue="1">
      <formula>#REF!=0</formula>
    </cfRule>
    <cfRule type="expression" priority="108" dxfId="0" stopIfTrue="1">
      <formula>#REF!&gt;0</formula>
    </cfRule>
  </conditionalFormatting>
  <conditionalFormatting sqref="J15 J17">
    <cfRule type="expression" priority="105" dxfId="1" stopIfTrue="1">
      <formula>#REF!=0</formula>
    </cfRule>
    <cfRule type="expression" priority="106" dxfId="0" stopIfTrue="1">
      <formula>#REF!&gt;0</formula>
    </cfRule>
  </conditionalFormatting>
  <conditionalFormatting sqref="J15 J17">
    <cfRule type="expression" priority="103" dxfId="1" stopIfTrue="1">
      <formula>#REF!=0</formula>
    </cfRule>
    <cfRule type="expression" priority="104" dxfId="0" stopIfTrue="1">
      <formula>#REF!&gt;0</formula>
    </cfRule>
  </conditionalFormatting>
  <conditionalFormatting sqref="J15 J17">
    <cfRule type="expression" priority="101" dxfId="1" stopIfTrue="1">
      <formula>#REF!=0</formula>
    </cfRule>
    <cfRule type="expression" priority="102" dxfId="0" stopIfTrue="1">
      <formula>#REF!&gt;0</formula>
    </cfRule>
  </conditionalFormatting>
  <conditionalFormatting sqref="E17:H32">
    <cfRule type="expression" priority="99" dxfId="1" stopIfTrue="1">
      <formula>#REF!=0</formula>
    </cfRule>
    <cfRule type="expression" priority="100" dxfId="0" stopIfTrue="1">
      <formula>#REF!&gt;0</formula>
    </cfRule>
  </conditionalFormatting>
  <conditionalFormatting sqref="E15 G15">
    <cfRule type="expression" priority="97" dxfId="1" stopIfTrue="1">
      <formula>#REF!=0</formula>
    </cfRule>
    <cfRule type="expression" priority="98" dxfId="0" stopIfTrue="1">
      <formula>#REF!&gt;0</formula>
    </cfRule>
  </conditionalFormatting>
  <conditionalFormatting sqref="E12:E14 G12:G14 I12">
    <cfRule type="expression" priority="95" dxfId="1" stopIfTrue="1">
      <formula>#REF!=0</formula>
    </cfRule>
    <cfRule type="expression" priority="96" dxfId="0" stopIfTrue="1">
      <formula>#REF!&gt;0</formula>
    </cfRule>
  </conditionalFormatting>
  <conditionalFormatting sqref="I13:I14">
    <cfRule type="expression" priority="93" dxfId="1" stopIfTrue="1">
      <formula>#REF!=0</formula>
    </cfRule>
    <cfRule type="expression" priority="94" dxfId="0" stopIfTrue="1">
      <formula>#REF!&gt;0</formula>
    </cfRule>
  </conditionalFormatting>
  <conditionalFormatting sqref="I15 I17">
    <cfRule type="expression" priority="91" dxfId="1" stopIfTrue="1">
      <formula>#REF!=0</formula>
    </cfRule>
    <cfRule type="expression" priority="92" dxfId="0" stopIfTrue="1">
      <formula>#REF!&gt;0</formula>
    </cfRule>
  </conditionalFormatting>
  <conditionalFormatting sqref="I29:J29">
    <cfRule type="expression" priority="89" dxfId="1" stopIfTrue="1">
      <formula>#REF!=0</formula>
    </cfRule>
    <cfRule type="expression" priority="90" dxfId="0" stopIfTrue="1">
      <formula>#REF!&gt;0</formula>
    </cfRule>
  </conditionalFormatting>
  <conditionalFormatting sqref="C11:D11">
    <cfRule type="expression" priority="87" dxfId="1" stopIfTrue="1">
      <formula>#REF!=0</formula>
    </cfRule>
    <cfRule type="expression" priority="88" dxfId="0" stopIfTrue="1">
      <formula>#REF!&gt;0</formula>
    </cfRule>
  </conditionalFormatting>
  <conditionalFormatting sqref="J11">
    <cfRule type="expression" priority="85" dxfId="1" stopIfTrue="1">
      <formula>#REF!=0</formula>
    </cfRule>
    <cfRule type="expression" priority="86" dxfId="0" stopIfTrue="1">
      <formula>#REF!&gt;0</formula>
    </cfRule>
  </conditionalFormatting>
  <conditionalFormatting sqref="J11">
    <cfRule type="expression" priority="83" dxfId="1" stopIfTrue="1">
      <formula>#REF!=0</formula>
    </cfRule>
    <cfRule type="expression" priority="84" dxfId="0" stopIfTrue="1">
      <formula>#REF!&gt;0</formula>
    </cfRule>
  </conditionalFormatting>
  <conditionalFormatting sqref="J11">
    <cfRule type="expression" priority="81" dxfId="1" stopIfTrue="1">
      <formula>#REF!=0</formula>
    </cfRule>
    <cfRule type="expression" priority="82" dxfId="0" stopIfTrue="1">
      <formula>#REF!&gt;0</formula>
    </cfRule>
  </conditionalFormatting>
  <conditionalFormatting sqref="E11 G11">
    <cfRule type="expression" priority="79" dxfId="1" stopIfTrue="1">
      <formula>#REF!=0</formula>
    </cfRule>
    <cfRule type="expression" priority="80" dxfId="0" stopIfTrue="1">
      <formula>#REF!&gt;0</formula>
    </cfRule>
  </conditionalFormatting>
  <conditionalFormatting sqref="I11">
    <cfRule type="expression" priority="77" dxfId="1" stopIfTrue="1">
      <formula>#REF!=0</formula>
    </cfRule>
    <cfRule type="expression" priority="78" dxfId="0" stopIfTrue="1">
      <formula>#REF!&gt;0</formula>
    </cfRule>
  </conditionalFormatting>
  <conditionalFormatting sqref="B21">
    <cfRule type="expression" priority="75" dxfId="1" stopIfTrue="1">
      <formula>#REF!=0</formula>
    </cfRule>
    <cfRule type="expression" priority="76" dxfId="0" stopIfTrue="1">
      <formula>#REF!&gt;0</formula>
    </cfRule>
  </conditionalFormatting>
  <conditionalFormatting sqref="B22">
    <cfRule type="expression" priority="73" dxfId="1" stopIfTrue="1">
      <formula>#REF!=0</formula>
    </cfRule>
    <cfRule type="expression" priority="74" dxfId="0" stopIfTrue="1">
      <formula>#REF!&gt;0</formula>
    </cfRule>
  </conditionalFormatting>
  <conditionalFormatting sqref="I21:I22">
    <cfRule type="expression" priority="71" dxfId="1" stopIfTrue="1">
      <formula>#REF!=0</formula>
    </cfRule>
    <cfRule type="expression" priority="72" dxfId="0" stopIfTrue="1">
      <formula>#REF!&gt;0</formula>
    </cfRule>
  </conditionalFormatting>
  <conditionalFormatting sqref="J22">
    <cfRule type="expression" priority="69" dxfId="1" stopIfTrue="1">
      <formula>#REF!=0</formula>
    </cfRule>
    <cfRule type="expression" priority="70" dxfId="0" stopIfTrue="1">
      <formula>#REF!&gt;0</formula>
    </cfRule>
  </conditionalFormatting>
  <conditionalFormatting sqref="B23">
    <cfRule type="expression" priority="67" dxfId="1" stopIfTrue="1">
      <formula>#REF!=0</formula>
    </cfRule>
    <cfRule type="expression" priority="68" dxfId="0" stopIfTrue="1">
      <formula>#REF!&gt;0</formula>
    </cfRule>
  </conditionalFormatting>
  <conditionalFormatting sqref="B9:D10">
    <cfRule type="expression" priority="65" dxfId="1" stopIfTrue="1">
      <formula>#REF!=0</formula>
    </cfRule>
    <cfRule type="expression" priority="66" dxfId="0" stopIfTrue="1">
      <formula>#REF!&gt;0</formula>
    </cfRule>
  </conditionalFormatting>
  <conditionalFormatting sqref="E9:H10 F11:F15 H11:H15">
    <cfRule type="expression" priority="63" dxfId="1" stopIfTrue="1">
      <formula>#REF!=0</formula>
    </cfRule>
    <cfRule type="expression" priority="64" dxfId="0" stopIfTrue="1">
      <formula>#REF!&gt;0</formula>
    </cfRule>
  </conditionalFormatting>
  <conditionalFormatting sqref="I9:I10">
    <cfRule type="expression" priority="61" dxfId="1" stopIfTrue="1">
      <formula>#REF!=0</formula>
    </cfRule>
    <cfRule type="expression" priority="62" dxfId="0" stopIfTrue="1">
      <formula>#REF!&gt;0</formula>
    </cfRule>
  </conditionalFormatting>
  <conditionalFormatting sqref="J9:J10">
    <cfRule type="expression" priority="59" dxfId="1" stopIfTrue="1">
      <formula>#REF!=0</formula>
    </cfRule>
    <cfRule type="expression" priority="60" dxfId="0" stopIfTrue="1">
      <formula>#REF!&gt;0</formula>
    </cfRule>
  </conditionalFormatting>
  <conditionalFormatting sqref="J9:J10">
    <cfRule type="expression" priority="57" dxfId="1" stopIfTrue="1">
      <formula>#REF!=0</formula>
    </cfRule>
    <cfRule type="expression" priority="58" dxfId="0" stopIfTrue="1">
      <formula>#REF!&gt;0</formula>
    </cfRule>
  </conditionalFormatting>
  <conditionalFormatting sqref="J9:J10">
    <cfRule type="expression" priority="55" dxfId="1" stopIfTrue="1">
      <formula>#REF!=0</formula>
    </cfRule>
    <cfRule type="expression" priority="56" dxfId="0" stopIfTrue="1">
      <formula>#REF!&gt;0</formula>
    </cfRule>
  </conditionalFormatting>
  <conditionalFormatting sqref="J25">
    <cfRule type="expression" priority="53" dxfId="1" stopIfTrue="1">
      <formula>#REF!=0</formula>
    </cfRule>
    <cfRule type="expression" priority="54" dxfId="0" stopIfTrue="1">
      <formula>#REF!&gt;0</formula>
    </cfRule>
  </conditionalFormatting>
  <conditionalFormatting sqref="B8:D8">
    <cfRule type="expression" priority="51" dxfId="1" stopIfTrue="1">
      <formula>#REF!=0</formula>
    </cfRule>
    <cfRule type="expression" priority="52" dxfId="0" stopIfTrue="1">
      <formula>#REF!&gt;0</formula>
    </cfRule>
  </conditionalFormatting>
  <conditionalFormatting sqref="E8:H8">
    <cfRule type="expression" priority="49" dxfId="1" stopIfTrue="1">
      <formula>#REF!=0</formula>
    </cfRule>
    <cfRule type="expression" priority="50" dxfId="0" stopIfTrue="1">
      <formula>#REF!&gt;0</formula>
    </cfRule>
  </conditionalFormatting>
  <conditionalFormatting sqref="K8">
    <cfRule type="expression" priority="47" dxfId="1" stopIfTrue="1">
      <formula>#REF!=0</formula>
    </cfRule>
    <cfRule type="expression" priority="48" dxfId="0" stopIfTrue="1">
      <formula>#REF!&gt;0</formula>
    </cfRule>
  </conditionalFormatting>
  <conditionalFormatting sqref="K8">
    <cfRule type="expression" priority="45" dxfId="1" stopIfTrue="1">
      <formula>#REF!=0</formula>
    </cfRule>
    <cfRule type="expression" priority="46" dxfId="0" stopIfTrue="1">
      <formula>#REF!&gt;0</formula>
    </cfRule>
  </conditionalFormatting>
  <conditionalFormatting sqref="K8">
    <cfRule type="expression" priority="43" dxfId="1" stopIfTrue="1">
      <formula>#REF!=0</formula>
    </cfRule>
    <cfRule type="expression" priority="44" dxfId="0" stopIfTrue="1">
      <formula>#REF!&gt;0</formula>
    </cfRule>
  </conditionalFormatting>
  <conditionalFormatting sqref="I8">
    <cfRule type="expression" priority="41" dxfId="1" stopIfTrue="1">
      <formula>#REF!=0</formula>
    </cfRule>
    <cfRule type="expression" priority="42" dxfId="0" stopIfTrue="1">
      <formula>#REF!&gt;0</formula>
    </cfRule>
  </conditionalFormatting>
  <conditionalFormatting sqref="J8">
    <cfRule type="expression" priority="39" dxfId="1" stopIfTrue="1">
      <formula>#REF!=0</formula>
    </cfRule>
    <cfRule type="expression" priority="40" dxfId="0" stopIfTrue="1">
      <formula>#REF!&gt;0</formula>
    </cfRule>
  </conditionalFormatting>
  <conditionalFormatting sqref="J8">
    <cfRule type="expression" priority="37" dxfId="1" stopIfTrue="1">
      <formula>#REF!=0</formula>
    </cfRule>
    <cfRule type="expression" priority="38" dxfId="0" stopIfTrue="1">
      <formula>#REF!&gt;0</formula>
    </cfRule>
  </conditionalFormatting>
  <conditionalFormatting sqref="J8">
    <cfRule type="expression" priority="35" dxfId="1" stopIfTrue="1">
      <formula>#REF!=0</formula>
    </cfRule>
    <cfRule type="expression" priority="36" dxfId="0" stopIfTrue="1">
      <formula>#REF!&gt;0</formula>
    </cfRule>
  </conditionalFormatting>
  <conditionalFormatting sqref="B33:D36">
    <cfRule type="expression" priority="33" dxfId="1" stopIfTrue="1">
      <formula>#REF!=0</formula>
    </cfRule>
    <cfRule type="expression" priority="34" dxfId="0" stopIfTrue="1">
      <formula>#REF!&gt;0</formula>
    </cfRule>
  </conditionalFormatting>
  <conditionalFormatting sqref="I33:J35 J36 J34:K34">
    <cfRule type="expression" priority="31" dxfId="1" stopIfTrue="1">
      <formula>#REF!=0</formula>
    </cfRule>
    <cfRule type="expression" priority="32" dxfId="0" stopIfTrue="1">
      <formula>#REF!&gt;0</formula>
    </cfRule>
  </conditionalFormatting>
  <conditionalFormatting sqref="E33:H36 F34:I34">
    <cfRule type="expression" priority="29" dxfId="1" stopIfTrue="1">
      <formula>#REF!=0</formula>
    </cfRule>
    <cfRule type="expression" priority="30" dxfId="0" stopIfTrue="1">
      <formula>#REF!&gt;0</formula>
    </cfRule>
  </conditionalFormatting>
  <conditionalFormatting sqref="I36">
    <cfRule type="expression" priority="27" dxfId="1" stopIfTrue="1">
      <formula>#REF!=0</formula>
    </cfRule>
    <cfRule type="expression" priority="28" dxfId="0" stopIfTrue="1">
      <formula>#REF!&gt;0</formula>
    </cfRule>
  </conditionalFormatting>
  <conditionalFormatting sqref="C16:D16">
    <cfRule type="expression" priority="25" dxfId="1" stopIfTrue="1">
      <formula>#REF!=0</formula>
    </cfRule>
    <cfRule type="expression" priority="26" dxfId="0" stopIfTrue="1">
      <formula>#REF!&gt;0</formula>
    </cfRule>
  </conditionalFormatting>
  <conditionalFormatting sqref="E16:H16">
    <cfRule type="expression" priority="23" dxfId="1" stopIfTrue="1">
      <formula>#REF!=0</formula>
    </cfRule>
    <cfRule type="expression" priority="24" dxfId="0" stopIfTrue="1">
      <formula>#REF!&gt;0</formula>
    </cfRule>
  </conditionalFormatting>
  <conditionalFormatting sqref="I16">
    <cfRule type="expression" priority="21" dxfId="1" stopIfTrue="1">
      <formula>#REF!=0</formula>
    </cfRule>
    <cfRule type="expression" priority="22" dxfId="0" stopIfTrue="1">
      <formula>#REF!&gt;0</formula>
    </cfRule>
  </conditionalFormatting>
  <conditionalFormatting sqref="J16">
    <cfRule type="expression" priority="19" dxfId="1" stopIfTrue="1">
      <formula>#REF!=0</formula>
    </cfRule>
    <cfRule type="expression" priority="20" dxfId="0" stopIfTrue="1">
      <formula>#REF!&gt;0</formula>
    </cfRule>
  </conditionalFormatting>
  <conditionalFormatting sqref="J16">
    <cfRule type="expression" priority="17" dxfId="1" stopIfTrue="1">
      <formula>#REF!=0</formula>
    </cfRule>
    <cfRule type="expression" priority="18" dxfId="0" stopIfTrue="1">
      <formula>#REF!&gt;0</formula>
    </cfRule>
  </conditionalFormatting>
  <conditionalFormatting sqref="J16">
    <cfRule type="expression" priority="15" dxfId="1" stopIfTrue="1">
      <formula>#REF!=0</formula>
    </cfRule>
    <cfRule type="expression" priority="16" dxfId="0" stopIfTrue="1">
      <formula>#REF!&gt;0</formula>
    </cfRule>
  </conditionalFormatting>
  <conditionalFormatting sqref="B16">
    <cfRule type="expression" priority="13" dxfId="1" stopIfTrue="1">
      <formula>#REF!=0</formula>
    </cfRule>
    <cfRule type="expression" priority="14" dxfId="0" stopIfTrue="1">
      <formula>#REF!&gt;0</formula>
    </cfRule>
  </conditionalFormatting>
  <conditionalFormatting sqref="B7:D7">
    <cfRule type="expression" priority="11" dxfId="1" stopIfTrue="1">
      <formula>#REF!=0</formula>
    </cfRule>
    <cfRule type="expression" priority="12" dxfId="0" stopIfTrue="1">
      <formula>#REF!&gt;0</formula>
    </cfRule>
  </conditionalFormatting>
  <conditionalFormatting sqref="J7">
    <cfRule type="expression" priority="9" dxfId="1" stopIfTrue="1">
      <formula>#REF!=0</formula>
    </cfRule>
    <cfRule type="expression" priority="10" dxfId="0" stopIfTrue="1">
      <formula>#REF!&gt;0</formula>
    </cfRule>
  </conditionalFormatting>
  <conditionalFormatting sqref="J7">
    <cfRule type="expression" priority="7" dxfId="1" stopIfTrue="1">
      <formula>#REF!=0</formula>
    </cfRule>
    <cfRule type="expression" priority="8" dxfId="0" stopIfTrue="1">
      <formula>#REF!&gt;0</formula>
    </cfRule>
  </conditionalFormatting>
  <conditionalFormatting sqref="J7">
    <cfRule type="expression" priority="5" dxfId="1" stopIfTrue="1">
      <formula>#REF!=0</formula>
    </cfRule>
    <cfRule type="expression" priority="6" dxfId="0" stopIfTrue="1">
      <formula>#REF!&gt;0</formula>
    </cfRule>
  </conditionalFormatting>
  <conditionalFormatting sqref="E7:H7">
    <cfRule type="expression" priority="3" dxfId="1" stopIfTrue="1">
      <formula>#REF!=0</formula>
    </cfRule>
    <cfRule type="expression" priority="4" dxfId="0" stopIfTrue="1">
      <formula>#REF!&gt;0</formula>
    </cfRule>
  </conditionalFormatting>
  <conditionalFormatting sqref="I7">
    <cfRule type="expression" priority="1" dxfId="1" stopIfTrue="1">
      <formula>#REF!=0</formula>
    </cfRule>
    <cfRule type="expression" priority="2" dxfId="0" stopIfTrue="1">
      <formula>#REF!&gt;0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Severomoravska energetika,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farnikova</dc:creator>
  <cp:keywords/>
  <dc:description/>
  <cp:lastModifiedBy>Kadlecová Hana</cp:lastModifiedBy>
  <cp:lastPrinted>2013-05-29T18:19:06Z</cp:lastPrinted>
  <dcterms:created xsi:type="dcterms:W3CDTF">2008-05-05T08:52:18Z</dcterms:created>
  <dcterms:modified xsi:type="dcterms:W3CDTF">2019-06-14T11:05:37Z</dcterms:modified>
  <cp:category>Veřejné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owner="farnikova" position="TopRight" marginX="0" marginY="0" classifiedOn="2017-09-07T09:24:25.5636138+02:</vt:lpwstr>
  </property>
  <property fmtid="{D5CDD505-2E9C-101B-9397-08002B2CF9AE}" pid="3" name="DocumentTagging.ClassificationMark.P01">
    <vt:lpwstr>00" showPrintedBy="false" showPrintDate="false" language="cs" ApplicationVersion="Microsoft Excel, 14.0" addinVersion="5.7.13.0" template="CEZ"&gt;&lt;history bulk="false" class="Veřejná informace" code="C0" user="Cíglerová Jana" mappingVersion="0" date="2</vt:lpwstr>
  </property>
  <property fmtid="{D5CDD505-2E9C-101B-9397-08002B2CF9AE}" pid="4" name="DocumentTagging.ClassificationMark.P02">
    <vt:lpwstr>017-09-07T09:24:25.6572168+02:00" /&gt;&lt;history bulk="false" class="Veřejné" code="C0" user="Cíglerová Jana" mappingVersion="1" date="2018-04-25T14:45:58.3326117+02:00"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CEZ:CEZ:D</vt:lpwstr>
  </property>
</Properties>
</file>